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10095" yWindow="-135" windowWidth="10410" windowHeight="7755" tabRatio="661" activeTab="4"/>
  </bookViews>
  <sheets>
    <sheet name="Form_I DP" sheetId="2" r:id="rId1"/>
    <sheet name="Form_II ASHAs,HBNC" sheetId="5" r:id="rId2"/>
    <sheet name="Form_III MHT" sheetId="4" r:id="rId3"/>
    <sheet name="Screening Compiled" sheetId="15" r:id="rId4"/>
    <sheet name="Service access Compiled" sheetId="10" r:id="rId5"/>
  </sheets>
  <externalReferences>
    <externalReference r:id="rId6"/>
    <externalReference r:id="rId7"/>
    <externalReference r:id="rId8"/>
    <externalReference r:id="rId9"/>
  </externalReferences>
  <definedNames>
    <definedName name="ASHANOD">OFFSET('Form_II ASHAs,HBNC'!AO1048573,MATCH('Form_II ASHAs,HBNC'!$C1,'Form_II ASHAs,HBNC'!$AS:$AS,0)-1,1,COUNTIF('Form_II ASHAs,HBNC'!$AS:$AS,'Form_II ASHAs,HBNC'!$C1),1)</definedName>
    <definedName name="Districts">[1]Lists3!$AR$4:$AR$79</definedName>
    <definedName name="DMT">(OFFSET('Form_III MHT'!AO1048573,MATCH('Form_III MHT'!$B1,'Form_III MHT'!$AS:$AS,0)-1,1,COUNTIF('Form_III MHT'!$AS:$AS,'Form_III MHT'!$B1),1))</definedName>
    <definedName name="DT">OFFSET('Form_I DP'!$AS1048573,MATCH('Form_I DP'!$C1,'Form_I DP'!$AS:$AS,0)-1,1,COUNTIF('Form_I DP'!$AS:$AS,'Form_I DP'!$C1),1)</definedName>
    <definedName name="India">[1]Lists3!$B$4:$B$40</definedName>
    <definedName name="Month">[1]Lists3!$AN$4:$AN$16</definedName>
    <definedName name="Monthlist">'Screening Compiled'!$AS$2:$AS$14</definedName>
    <definedName name="_xlnm.Print_Area" localSheetId="0">'Form_I DP'!$B$1:$H$48</definedName>
    <definedName name="_xlnm.Print_Area" localSheetId="1">'Form_II ASHAs,HBNC'!$B$1:$G$36</definedName>
    <definedName name="_xlnm.Print_Area" localSheetId="2">'Form_III MHT'!$A$1:$S$167</definedName>
    <definedName name="_xlnm.Print_Area" localSheetId="3">'Screening Compiled'!$A$1:$W$167</definedName>
    <definedName name="_xlnm.Print_Area" localSheetId="4">'Service access Compiled'!$A$1:$W$165</definedName>
    <definedName name="_xlnm.Print_Titles" localSheetId="2">'Form_III MHT'!$1:$4</definedName>
    <definedName name="_xlnm.Print_Titles" localSheetId="3">'Screening Compiled'!$A:$B,'Screening Compiled'!$1:$5</definedName>
    <definedName name="_xlnm.Print_Titles" localSheetId="4">'Service access Compiled'!$A:$B,'Service access Compiled'!$1:$9</definedName>
    <definedName name="Six_Years" localSheetId="3">'[2]Service access'!$D$11,'[2]Service access'!$D$15,'[2]Service access'!$D$18,'[2]Service access'!$D$20,'[2]Service access'!$D$23,'[2]Service access'!$D$25,'[2]Service access'!$D$28,'[2]Service access'!$D$30,'[2]Service access'!$D$33,'[2]Service access'!$D$35,'[2]Service access'!$D$38,'[2]Service access'!$D$40,'[2]Service access'!$D$43,'[2]Service access'!$D$45,'[2]Service access'!$D$48,'[2]Service access'!$D$50,'[2]Service access'!$D$53,'[2]Service access'!#REF!,'[2]Service access'!$D$55,'[2]Service access'!#REF!,'[2]Service access'!$D$57,'[2]Service access'!#REF!,'[2]Service access'!$D$59,'[2]Service access'!#REF!,'[2]Service access'!$D$61,'[2]Service access'!#REF!,'[2]Service access'!$D$63,'[2]Service access'!#REF!,'[2]Service access'!$D$65,'[2]Service access'!#REF!,'[2]Service access'!$D$67,'[2]Service access'!$D$69,'[2]Service access'!$D$71,'[2]Service access'!$D$73,'[2]Service access'!$D$75,'[2]Service access'!$D$77,'[2]Service access'!$D$79,'[2]Service access'!$D$81</definedName>
    <definedName name="Statelist">'Form_I DP'!$AR$2:$AR$38</definedName>
  </definedNames>
  <calcPr calcId="124519"/>
</workbook>
</file>

<file path=xl/calcChain.xml><?xml version="1.0" encoding="utf-8"?>
<calcChain xmlns="http://schemas.openxmlformats.org/spreadsheetml/2006/main">
  <c r="G111" i="10"/>
  <c r="P12" i="15"/>
  <c r="P11"/>
  <c r="J12"/>
  <c r="J11"/>
  <c r="D12"/>
  <c r="D11"/>
  <c r="P11" i="4" l="1"/>
  <c r="P10"/>
  <c r="J11"/>
  <c r="J10"/>
  <c r="D11"/>
  <c r="D10"/>
  <c r="J116" i="10" l="1"/>
  <c r="G117"/>
  <c r="G116"/>
  <c r="J115"/>
  <c r="G108"/>
  <c r="H108"/>
  <c r="D79" i="15" l="1"/>
  <c r="D80"/>
  <c r="D81"/>
  <c r="D82"/>
  <c r="D83"/>
  <c r="D84"/>
  <c r="D85"/>
  <c r="D86"/>
  <c r="D78"/>
  <c r="C74" l="1"/>
  <c r="D74"/>
  <c r="C75"/>
  <c r="C76"/>
  <c r="D76"/>
  <c r="C77"/>
  <c r="D77"/>
  <c r="C78"/>
  <c r="E74"/>
  <c r="Q74" l="1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K113" i="10" s="1"/>
  <c r="Q124" i="15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H114" i="10" s="1"/>
  <c r="P127" i="15"/>
  <c r="P128"/>
  <c r="P129"/>
  <c r="P130"/>
  <c r="P131"/>
  <c r="H119" i="10" s="1"/>
  <c r="P132" i="15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I110" i="10" s="1"/>
  <c r="O122" i="15"/>
  <c r="O123"/>
  <c r="I113" i="10" s="1"/>
  <c r="O124" i="15"/>
  <c r="O125"/>
  <c r="I116" i="10" s="1"/>
  <c r="O126" i="15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J121"/>
  <c r="J122"/>
  <c r="J123"/>
  <c r="G112" i="10" s="1"/>
  <c r="J124" i="15"/>
  <c r="J125"/>
  <c r="G115" i="10" s="1"/>
  <c r="J126" i="15"/>
  <c r="J127"/>
  <c r="O159" l="1"/>
  <c r="P156"/>
  <c r="H117" i="10"/>
  <c r="K116"/>
  <c r="K110"/>
  <c r="H111"/>
  <c r="G109"/>
  <c r="J108"/>
  <c r="O160" i="15"/>
  <c r="P155"/>
  <c r="O154"/>
  <c r="O155"/>
  <c r="P154"/>
  <c r="O156"/>
  <c r="P158"/>
  <c r="P160"/>
  <c r="O157"/>
  <c r="O158"/>
  <c r="P157"/>
  <c r="P159"/>
  <c r="P162" l="1"/>
  <c r="O162"/>
  <c r="H47" i="4"/>
  <c r="E47"/>
  <c r="H46"/>
  <c r="E46"/>
  <c r="H45"/>
  <c r="E45"/>
  <c r="H44"/>
  <c r="E44"/>
  <c r="H43"/>
  <c r="E43"/>
  <c r="E87" i="15" l="1"/>
  <c r="E88"/>
  <c r="M116"/>
  <c r="M117"/>
  <c r="M118"/>
  <c r="M119"/>
  <c r="M120"/>
  <c r="J116"/>
  <c r="J117"/>
  <c r="J118"/>
  <c r="J119"/>
  <c r="M102"/>
  <c r="M103"/>
  <c r="M104"/>
  <c r="M105"/>
  <c r="M106"/>
  <c r="M107"/>
  <c r="M108"/>
  <c r="L107"/>
  <c r="L108"/>
  <c r="I112"/>
  <c r="I113"/>
  <c r="I114"/>
  <c r="I115"/>
  <c r="I116"/>
  <c r="I117"/>
  <c r="I118"/>
  <c r="I119"/>
  <c r="I120"/>
  <c r="I121"/>
  <c r="I108" i="10" s="1"/>
  <c r="I122" i="15"/>
  <c r="I123"/>
  <c r="I124"/>
  <c r="I125"/>
  <c r="I126"/>
  <c r="I127"/>
  <c r="I128"/>
  <c r="I129"/>
  <c r="I130"/>
  <c r="J112"/>
  <c r="J113"/>
  <c r="J114"/>
  <c r="J115"/>
  <c r="J120"/>
  <c r="J128"/>
  <c r="J129"/>
  <c r="J130"/>
  <c r="K112"/>
  <c r="K113"/>
  <c r="K114"/>
  <c r="K115"/>
  <c r="K116"/>
  <c r="K117"/>
  <c r="K118"/>
  <c r="K119"/>
  <c r="K120"/>
  <c r="K121"/>
  <c r="K122"/>
  <c r="K123"/>
  <c r="H112" i="10" s="1"/>
  <c r="K124" i="15"/>
  <c r="K125"/>
  <c r="H115" i="10" s="1"/>
  <c r="K126" i="15"/>
  <c r="K127"/>
  <c r="K128"/>
  <c r="K129"/>
  <c r="K130"/>
  <c r="L112"/>
  <c r="L113"/>
  <c r="L114"/>
  <c r="L115"/>
  <c r="L116"/>
  <c r="L117"/>
  <c r="L118"/>
  <c r="L119"/>
  <c r="L120"/>
  <c r="L121"/>
  <c r="I109" i="10" s="1"/>
  <c r="L122" i="15"/>
  <c r="L123"/>
  <c r="I112" i="10" s="1"/>
  <c r="L124" i="15"/>
  <c r="L125"/>
  <c r="I115" i="10" s="1"/>
  <c r="L126" i="15"/>
  <c r="L127"/>
  <c r="L128"/>
  <c r="L129"/>
  <c r="L130"/>
  <c r="L131"/>
  <c r="L132"/>
  <c r="L133"/>
  <c r="L134"/>
  <c r="L135"/>
  <c r="L136"/>
  <c r="M112"/>
  <c r="M113"/>
  <c r="M114"/>
  <c r="M115"/>
  <c r="M121"/>
  <c r="M122"/>
  <c r="M123"/>
  <c r="J113" i="10" s="1"/>
  <c r="M124" i="15"/>
  <c r="J114" i="10" s="1"/>
  <c r="M128" i="15"/>
  <c r="M129"/>
  <c r="M130"/>
  <c r="M131"/>
  <c r="M132"/>
  <c r="M133"/>
  <c r="M134"/>
  <c r="M135"/>
  <c r="M136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L102"/>
  <c r="L103"/>
  <c r="L104"/>
  <c r="L105"/>
  <c r="L106"/>
  <c r="K102"/>
  <c r="K103"/>
  <c r="K104"/>
  <c r="K105"/>
  <c r="K106"/>
  <c r="J102"/>
  <c r="J103"/>
  <c r="J104"/>
  <c r="J105"/>
  <c r="J106"/>
  <c r="I102"/>
  <c r="I103"/>
  <c r="I104"/>
  <c r="I105"/>
  <c r="I106"/>
  <c r="J112" i="10" l="1"/>
  <c r="J110"/>
  <c r="H109"/>
  <c r="K108"/>
  <c r="K115"/>
  <c r="H116"/>
  <c r="K109"/>
  <c r="H110"/>
  <c r="K112"/>
  <c r="H113"/>
  <c r="J109"/>
  <c r="G110"/>
  <c r="G113"/>
  <c r="E23" i="4"/>
  <c r="H23"/>
  <c r="G104" i="10" l="1"/>
  <c r="D126"/>
  <c r="E32" i="4" l="1"/>
  <c r="AW2" i="2" l="1"/>
  <c r="R12" i="4"/>
  <c r="AW2" l="1"/>
  <c r="Q17"/>
  <c r="Q18"/>
  <c r="Q19"/>
  <c r="Q16"/>
  <c r="Q12" i="15" l="1"/>
  <c r="Q11"/>
  <c r="K12"/>
  <c r="K11"/>
  <c r="E12"/>
  <c r="E11"/>
  <c r="O65" l="1"/>
  <c r="AW2" i="5"/>
  <c r="Q11" i="4" l="1"/>
  <c r="Q10"/>
  <c r="K11"/>
  <c r="K10"/>
  <c r="E11"/>
  <c r="E10"/>
  <c r="L138" i="10" l="1"/>
  <c r="L155" s="1"/>
  <c r="M138"/>
  <c r="M155" s="1"/>
  <c r="N138"/>
  <c r="N155" s="1"/>
  <c r="O138"/>
  <c r="O155" s="1"/>
  <c r="P138"/>
  <c r="P155" s="1"/>
  <c r="Q138"/>
  <c r="Q155" s="1"/>
  <c r="R138"/>
  <c r="R155" s="1"/>
  <c r="S138"/>
  <c r="S155" s="1"/>
  <c r="T138"/>
  <c r="T155" s="1"/>
  <c r="U138"/>
  <c r="U155" s="1"/>
  <c r="L139"/>
  <c r="L156" s="1"/>
  <c r="M139"/>
  <c r="M156" s="1"/>
  <c r="N139"/>
  <c r="N156" s="1"/>
  <c r="O139"/>
  <c r="O156" s="1"/>
  <c r="P139"/>
  <c r="P156" s="1"/>
  <c r="Q139"/>
  <c r="Q156" s="1"/>
  <c r="R139"/>
  <c r="R156" s="1"/>
  <c r="S139"/>
  <c r="S156" s="1"/>
  <c r="T139"/>
  <c r="U139"/>
  <c r="U156" s="1"/>
  <c r="L140"/>
  <c r="M140"/>
  <c r="N140"/>
  <c r="O140"/>
  <c r="P140"/>
  <c r="Q140"/>
  <c r="R140"/>
  <c r="S140"/>
  <c r="T140"/>
  <c r="U140"/>
  <c r="L141"/>
  <c r="M141"/>
  <c r="N141"/>
  <c r="O141"/>
  <c r="P141"/>
  <c r="Q141"/>
  <c r="R141"/>
  <c r="S141"/>
  <c r="T141"/>
  <c r="U141"/>
  <c r="L142"/>
  <c r="M142"/>
  <c r="N142"/>
  <c r="O142"/>
  <c r="P142"/>
  <c r="Q142"/>
  <c r="R142"/>
  <c r="S142"/>
  <c r="T142"/>
  <c r="U142"/>
  <c r="L143"/>
  <c r="M143"/>
  <c r="N143"/>
  <c r="O143"/>
  <c r="P143"/>
  <c r="Q143"/>
  <c r="R143"/>
  <c r="S143"/>
  <c r="T143"/>
  <c r="U143"/>
  <c r="L144"/>
  <c r="M144"/>
  <c r="N144"/>
  <c r="O144"/>
  <c r="P144"/>
  <c r="Q144"/>
  <c r="R144"/>
  <c r="S144"/>
  <c r="T144"/>
  <c r="U144"/>
  <c r="L145"/>
  <c r="M145"/>
  <c r="N145"/>
  <c r="O145"/>
  <c r="P145"/>
  <c r="Q145"/>
  <c r="R145"/>
  <c r="S145"/>
  <c r="T145"/>
  <c r="U145"/>
  <c r="L146"/>
  <c r="M146"/>
  <c r="N146"/>
  <c r="O146"/>
  <c r="P146"/>
  <c r="Q146"/>
  <c r="R146"/>
  <c r="S146"/>
  <c r="T146"/>
  <c r="U146"/>
  <c r="L147"/>
  <c r="M147"/>
  <c r="N147"/>
  <c r="O147"/>
  <c r="P147"/>
  <c r="Q147"/>
  <c r="R147"/>
  <c r="S147"/>
  <c r="T147"/>
  <c r="U147"/>
  <c r="L148"/>
  <c r="M148"/>
  <c r="N148"/>
  <c r="O148"/>
  <c r="P148"/>
  <c r="Q148"/>
  <c r="R148"/>
  <c r="S148"/>
  <c r="T148"/>
  <c r="U148"/>
  <c r="L149"/>
  <c r="M149"/>
  <c r="N149"/>
  <c r="O149"/>
  <c r="P149"/>
  <c r="Q149"/>
  <c r="R149"/>
  <c r="S149"/>
  <c r="T149"/>
  <c r="U149"/>
  <c r="L150"/>
  <c r="M150"/>
  <c r="N150"/>
  <c r="O150"/>
  <c r="P150"/>
  <c r="Q150"/>
  <c r="R150"/>
  <c r="S150"/>
  <c r="T150"/>
  <c r="U150"/>
  <c r="L151"/>
  <c r="M151"/>
  <c r="N151"/>
  <c r="O151"/>
  <c r="P151"/>
  <c r="Q151"/>
  <c r="R151"/>
  <c r="S151"/>
  <c r="T151"/>
  <c r="U151"/>
  <c r="L152"/>
  <c r="M152"/>
  <c r="N152"/>
  <c r="O152"/>
  <c r="P152"/>
  <c r="Q152"/>
  <c r="R152"/>
  <c r="S152"/>
  <c r="T152"/>
  <c r="U152"/>
  <c r="L153"/>
  <c r="M153"/>
  <c r="N153"/>
  <c r="O153"/>
  <c r="P153"/>
  <c r="Q153"/>
  <c r="R153"/>
  <c r="S153"/>
  <c r="T153"/>
  <c r="U153"/>
  <c r="L154"/>
  <c r="M154"/>
  <c r="N154"/>
  <c r="O154"/>
  <c r="P154"/>
  <c r="Q154"/>
  <c r="R154"/>
  <c r="S154"/>
  <c r="T154"/>
  <c r="U154"/>
  <c r="T156"/>
  <c r="D159" i="15"/>
  <c r="E159"/>
  <c r="F159"/>
  <c r="G159"/>
  <c r="H159"/>
  <c r="D160"/>
  <c r="E160"/>
  <c r="F160"/>
  <c r="G160"/>
  <c r="H160"/>
  <c r="C160"/>
  <c r="C159"/>
  <c r="G107" i="10"/>
  <c r="G114"/>
  <c r="J120"/>
  <c r="D151" i="4"/>
  <c r="E151"/>
  <c r="F151"/>
  <c r="G151"/>
  <c r="H151"/>
  <c r="I151"/>
  <c r="J151"/>
  <c r="K151"/>
  <c r="D152"/>
  <c r="E152"/>
  <c r="F152"/>
  <c r="G152"/>
  <c r="H152"/>
  <c r="I152"/>
  <c r="J152"/>
  <c r="K152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H28" i="2"/>
  <c r="H29"/>
  <c r="H30"/>
  <c r="H31"/>
  <c r="H32"/>
  <c r="H33"/>
  <c r="H34"/>
  <c r="H35"/>
  <c r="H36"/>
  <c r="H37"/>
  <c r="H38"/>
  <c r="H39"/>
  <c r="H40"/>
  <c r="H41"/>
  <c r="H42"/>
  <c r="H43"/>
  <c r="H44"/>
  <c r="H25"/>
  <c r="H24"/>
  <c r="H23"/>
  <c r="H22"/>
  <c r="H21"/>
  <c r="H20"/>
  <c r="H19"/>
  <c r="H18"/>
  <c r="H17"/>
  <c r="H15"/>
  <c r="H14"/>
  <c r="H13"/>
  <c r="H12"/>
  <c r="H10"/>
  <c r="H11"/>
  <c r="Q157" i="10" l="1"/>
  <c r="U157"/>
  <c r="T157"/>
  <c r="P157"/>
  <c r="L157"/>
  <c r="M157"/>
  <c r="S159"/>
  <c r="O159"/>
  <c r="U160"/>
  <c r="M160"/>
  <c r="U159"/>
  <c r="Q159"/>
  <c r="M159"/>
  <c r="S158"/>
  <c r="O158"/>
  <c r="Q160"/>
  <c r="N160"/>
  <c r="T158"/>
  <c r="R160"/>
  <c r="P158"/>
  <c r="L158"/>
  <c r="O160"/>
  <c r="Q158"/>
  <c r="M158"/>
  <c r="O157"/>
  <c r="U158"/>
  <c r="S160"/>
  <c r="R157"/>
  <c r="N157"/>
  <c r="T160"/>
  <c r="P160"/>
  <c r="L160"/>
  <c r="R159"/>
  <c r="N159"/>
  <c r="T159"/>
  <c r="P159"/>
  <c r="L159"/>
  <c r="R158"/>
  <c r="N158"/>
  <c r="S157"/>
  <c r="Q159" i="15"/>
  <c r="M152" i="4"/>
  <c r="Q160" i="15"/>
  <c r="N152" i="4"/>
  <c r="N151"/>
  <c r="M151"/>
  <c r="K23"/>
  <c r="F74" i="15" l="1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G73"/>
  <c r="H73"/>
  <c r="F73"/>
  <c r="E75"/>
  <c r="E76"/>
  <c r="E77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D87"/>
  <c r="C88"/>
  <c r="C89"/>
  <c r="D89"/>
  <c r="E89"/>
  <c r="C90"/>
  <c r="D90"/>
  <c r="E90"/>
  <c r="D73"/>
  <c r="E73"/>
  <c r="C73"/>
  <c r="G32" i="5"/>
  <c r="G31"/>
  <c r="G30"/>
  <c r="G29"/>
  <c r="G28"/>
  <c r="G27"/>
  <c r="G26"/>
  <c r="G25"/>
  <c r="G24"/>
  <c r="G23"/>
  <c r="H27" i="2"/>
  <c r="F136" i="10" l="1"/>
  <c r="J136"/>
  <c r="G136"/>
  <c r="I136"/>
  <c r="K136"/>
  <c r="F137"/>
  <c r="J137"/>
  <c r="G137"/>
  <c r="I137"/>
  <c r="K137"/>
  <c r="F130"/>
  <c r="H130"/>
  <c r="J130"/>
  <c r="G130"/>
  <c r="I130"/>
  <c r="K130"/>
  <c r="F131"/>
  <c r="H131"/>
  <c r="J131"/>
  <c r="G131"/>
  <c r="I131"/>
  <c r="K131"/>
  <c r="F132"/>
  <c r="H132"/>
  <c r="J132"/>
  <c r="G132"/>
  <c r="I132"/>
  <c r="K132"/>
  <c r="F133"/>
  <c r="H133"/>
  <c r="J133"/>
  <c r="G133"/>
  <c r="I133"/>
  <c r="K133"/>
  <c r="F134"/>
  <c r="H134"/>
  <c r="J134"/>
  <c r="G134"/>
  <c r="I134"/>
  <c r="K134"/>
  <c r="F135"/>
  <c r="H135"/>
  <c r="J135"/>
  <c r="G135"/>
  <c r="I135"/>
  <c r="K135"/>
  <c r="D159" i="4"/>
  <c r="E159"/>
  <c r="F159"/>
  <c r="G159"/>
  <c r="H159"/>
  <c r="I159"/>
  <c r="J159"/>
  <c r="K159"/>
  <c r="D160"/>
  <c r="E160"/>
  <c r="F160"/>
  <c r="G160"/>
  <c r="H160"/>
  <c r="I160"/>
  <c r="J160"/>
  <c r="K160"/>
  <c r="C160"/>
  <c r="C159"/>
  <c r="I81" i="15"/>
  <c r="S144" l="1"/>
  <c r="S148"/>
  <c r="T139"/>
  <c r="T152"/>
  <c r="R137"/>
  <c r="S140"/>
  <c r="T147"/>
  <c r="R149"/>
  <c r="T143"/>
  <c r="G154" i="10"/>
  <c r="T146" i="15"/>
  <c r="S146"/>
  <c r="R145"/>
  <c r="T142"/>
  <c r="S142"/>
  <c r="R141"/>
  <c r="T138"/>
  <c r="J154" i="10"/>
  <c r="T137" i="15"/>
  <c r="R151"/>
  <c r="M160" i="4"/>
  <c r="M159"/>
  <c r="T145" i="15"/>
  <c r="T141"/>
  <c r="K154" i="10"/>
  <c r="T151" i="15"/>
  <c r="T148"/>
  <c r="R147"/>
  <c r="T144"/>
  <c r="R143"/>
  <c r="T140"/>
  <c r="R139"/>
  <c r="I154" i="10"/>
  <c r="F154"/>
  <c r="T150" i="15"/>
  <c r="T149"/>
  <c r="L159" i="4"/>
  <c r="N160"/>
  <c r="N159"/>
  <c r="L160"/>
  <c r="R148" i="15"/>
  <c r="R146"/>
  <c r="R144"/>
  <c r="R142"/>
  <c r="R140"/>
  <c r="R138"/>
  <c r="R152"/>
  <c r="R150"/>
  <c r="S138"/>
  <c r="S151"/>
  <c r="H137" i="10"/>
  <c r="S149" i="15"/>
  <c r="H136" i="10"/>
  <c r="S147" i="15"/>
  <c r="S145"/>
  <c r="S143"/>
  <c r="S141"/>
  <c r="S139"/>
  <c r="S137"/>
  <c r="S152"/>
  <c r="S150"/>
  <c r="V11" i="10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W10"/>
  <c r="V10"/>
  <c r="F108"/>
  <c r="K104"/>
  <c r="J104"/>
  <c r="I104"/>
  <c r="H104"/>
  <c r="F104"/>
  <c r="K100"/>
  <c r="J100"/>
  <c r="I100"/>
  <c r="H100"/>
  <c r="G100"/>
  <c r="F100"/>
  <c r="K96"/>
  <c r="J96"/>
  <c r="I96"/>
  <c r="H96"/>
  <c r="G96"/>
  <c r="F96"/>
  <c r="K92"/>
  <c r="J92"/>
  <c r="I92"/>
  <c r="H92"/>
  <c r="G92"/>
  <c r="F92"/>
  <c r="K88"/>
  <c r="J88"/>
  <c r="I88"/>
  <c r="H88"/>
  <c r="G88"/>
  <c r="F88"/>
  <c r="K84"/>
  <c r="J84"/>
  <c r="I84"/>
  <c r="H84"/>
  <c r="G84"/>
  <c r="F84"/>
  <c r="K80"/>
  <c r="J80"/>
  <c r="I80"/>
  <c r="H80"/>
  <c r="G80"/>
  <c r="F80"/>
  <c r="K76"/>
  <c r="J76"/>
  <c r="I76"/>
  <c r="H76"/>
  <c r="G76"/>
  <c r="F76"/>
  <c r="K51"/>
  <c r="J51"/>
  <c r="I51"/>
  <c r="H51"/>
  <c r="G51"/>
  <c r="F51"/>
  <c r="K50"/>
  <c r="J50"/>
  <c r="I50"/>
  <c r="H50"/>
  <c r="G50"/>
  <c r="F50"/>
  <c r="K46"/>
  <c r="J46"/>
  <c r="I46"/>
  <c r="H46"/>
  <c r="G46"/>
  <c r="F46"/>
  <c r="K45"/>
  <c r="J45"/>
  <c r="I45"/>
  <c r="H45"/>
  <c r="G45"/>
  <c r="F45"/>
  <c r="K41"/>
  <c r="J41"/>
  <c r="I41"/>
  <c r="H41"/>
  <c r="G41"/>
  <c r="F41"/>
  <c r="K40"/>
  <c r="J40"/>
  <c r="I40"/>
  <c r="H40"/>
  <c r="G40"/>
  <c r="F40"/>
  <c r="K36"/>
  <c r="J36"/>
  <c r="I36"/>
  <c r="H36"/>
  <c r="G36"/>
  <c r="F36"/>
  <c r="K35"/>
  <c r="J35"/>
  <c r="I35"/>
  <c r="H35"/>
  <c r="G35"/>
  <c r="F35"/>
  <c r="K31"/>
  <c r="J31"/>
  <c r="I31"/>
  <c r="H31"/>
  <c r="G31"/>
  <c r="F31"/>
  <c r="K30"/>
  <c r="J30"/>
  <c r="I30"/>
  <c r="H30"/>
  <c r="G30"/>
  <c r="F30"/>
  <c r="K26"/>
  <c r="J26"/>
  <c r="I26"/>
  <c r="H26"/>
  <c r="G26"/>
  <c r="F26"/>
  <c r="K25"/>
  <c r="J25"/>
  <c r="I25"/>
  <c r="H25"/>
  <c r="G25"/>
  <c r="F25"/>
  <c r="K21"/>
  <c r="J21"/>
  <c r="I21"/>
  <c r="H21"/>
  <c r="G21"/>
  <c r="F21"/>
  <c r="K20"/>
  <c r="J20"/>
  <c r="I20"/>
  <c r="H20"/>
  <c r="G20"/>
  <c r="F20"/>
  <c r="K16"/>
  <c r="J16"/>
  <c r="I16"/>
  <c r="H16"/>
  <c r="G16"/>
  <c r="F16"/>
  <c r="K15"/>
  <c r="J15"/>
  <c r="I15"/>
  <c r="H15"/>
  <c r="G15"/>
  <c r="F15"/>
  <c r="K11"/>
  <c r="K139" s="1"/>
  <c r="K156" s="1"/>
  <c r="J11"/>
  <c r="J139" s="1"/>
  <c r="J156" s="1"/>
  <c r="I11"/>
  <c r="I139" s="1"/>
  <c r="I156" s="1"/>
  <c r="H11"/>
  <c r="H139" s="1"/>
  <c r="H156" s="1"/>
  <c r="G11"/>
  <c r="G139" s="1"/>
  <c r="G156" s="1"/>
  <c r="F11"/>
  <c r="F139" s="1"/>
  <c r="F156" s="1"/>
  <c r="K10"/>
  <c r="K138" s="1"/>
  <c r="K155" s="1"/>
  <c r="J10"/>
  <c r="I10"/>
  <c r="I138" s="1"/>
  <c r="I155" s="1"/>
  <c r="H10"/>
  <c r="G10"/>
  <c r="G138" s="1"/>
  <c r="G155" s="1"/>
  <c r="F10"/>
  <c r="F138" s="1"/>
  <c r="F155" s="1"/>
  <c r="E126"/>
  <c r="E124"/>
  <c r="D124"/>
  <c r="F146" l="1"/>
  <c r="J146"/>
  <c r="J157" s="1"/>
  <c r="F150"/>
  <c r="J150"/>
  <c r="I146"/>
  <c r="I150"/>
  <c r="H138"/>
  <c r="H155" s="1"/>
  <c r="J138"/>
  <c r="J155" s="1"/>
  <c r="V154"/>
  <c r="V152"/>
  <c r="V144"/>
  <c r="W153"/>
  <c r="W151"/>
  <c r="W149"/>
  <c r="W147"/>
  <c r="W145"/>
  <c r="W143"/>
  <c r="W138"/>
  <c r="W155" s="1"/>
  <c r="W141"/>
  <c r="W139"/>
  <c r="W156" s="1"/>
  <c r="V150"/>
  <c r="V148"/>
  <c r="V140"/>
  <c r="V153"/>
  <c r="V151"/>
  <c r="V149"/>
  <c r="V147"/>
  <c r="V145"/>
  <c r="V143"/>
  <c r="V138"/>
  <c r="V155" s="1"/>
  <c r="V141"/>
  <c r="V139"/>
  <c r="V156" s="1"/>
  <c r="V146"/>
  <c r="V157" s="1"/>
  <c r="V142"/>
  <c r="W154"/>
  <c r="W152"/>
  <c r="W150"/>
  <c r="W148"/>
  <c r="W146"/>
  <c r="W144"/>
  <c r="W142"/>
  <c r="W140"/>
  <c r="H146"/>
  <c r="H150"/>
  <c r="H154"/>
  <c r="G146"/>
  <c r="K146"/>
  <c r="G150"/>
  <c r="K150"/>
  <c r="E108"/>
  <c r="D108"/>
  <c r="E104"/>
  <c r="D104"/>
  <c r="E100"/>
  <c r="D100"/>
  <c r="E96"/>
  <c r="D96"/>
  <c r="E92"/>
  <c r="D92"/>
  <c r="E88"/>
  <c r="D88"/>
  <c r="E84"/>
  <c r="E85"/>
  <c r="E86"/>
  <c r="D86"/>
  <c r="D85"/>
  <c r="D84"/>
  <c r="E80"/>
  <c r="D80"/>
  <c r="E76"/>
  <c r="D76"/>
  <c r="E67"/>
  <c r="E68"/>
  <c r="D68"/>
  <c r="D67"/>
  <c r="E66"/>
  <c r="D66"/>
  <c r="E51"/>
  <c r="D51"/>
  <c r="E46"/>
  <c r="D46"/>
  <c r="E41"/>
  <c r="D41"/>
  <c r="E36"/>
  <c r="D36"/>
  <c r="K129"/>
  <c r="I129"/>
  <c r="G129"/>
  <c r="K128"/>
  <c r="I128"/>
  <c r="G128"/>
  <c r="J129"/>
  <c r="H129"/>
  <c r="F129"/>
  <c r="J128"/>
  <c r="H128"/>
  <c r="F128"/>
  <c r="K127"/>
  <c r="I127"/>
  <c r="G127"/>
  <c r="K126"/>
  <c r="I126"/>
  <c r="G126"/>
  <c r="J127"/>
  <c r="H127"/>
  <c r="F127"/>
  <c r="J126"/>
  <c r="H126"/>
  <c r="F126"/>
  <c r="K125"/>
  <c r="I125"/>
  <c r="G125"/>
  <c r="K124"/>
  <c r="I124"/>
  <c r="G124"/>
  <c r="J125"/>
  <c r="H125"/>
  <c r="F125"/>
  <c r="J124"/>
  <c r="H124"/>
  <c r="F124"/>
  <c r="K123"/>
  <c r="I123"/>
  <c r="G123"/>
  <c r="K122"/>
  <c r="I122"/>
  <c r="G122"/>
  <c r="K121"/>
  <c r="I121"/>
  <c r="G121"/>
  <c r="J123"/>
  <c r="H123"/>
  <c r="F123"/>
  <c r="J122"/>
  <c r="H122"/>
  <c r="F122"/>
  <c r="J121"/>
  <c r="F121"/>
  <c r="K120"/>
  <c r="I120"/>
  <c r="G120"/>
  <c r="K119"/>
  <c r="I119"/>
  <c r="G119"/>
  <c r="H120"/>
  <c r="F120"/>
  <c r="J119"/>
  <c r="F119"/>
  <c r="F117"/>
  <c r="F116"/>
  <c r="F115"/>
  <c r="K114"/>
  <c r="I114"/>
  <c r="F114"/>
  <c r="F113"/>
  <c r="F112"/>
  <c r="F111"/>
  <c r="F110"/>
  <c r="F109"/>
  <c r="K107"/>
  <c r="I107"/>
  <c r="K106"/>
  <c r="I106"/>
  <c r="G106"/>
  <c r="K105"/>
  <c r="I105"/>
  <c r="G105"/>
  <c r="J107"/>
  <c r="H107"/>
  <c r="F107"/>
  <c r="J106"/>
  <c r="H106"/>
  <c r="F106"/>
  <c r="J105"/>
  <c r="H105"/>
  <c r="F105"/>
  <c r="K103"/>
  <c r="I103"/>
  <c r="G103"/>
  <c r="J103"/>
  <c r="H103"/>
  <c r="F103"/>
  <c r="K99"/>
  <c r="I99"/>
  <c r="G99"/>
  <c r="K98"/>
  <c r="I98"/>
  <c r="G98"/>
  <c r="K97"/>
  <c r="I97"/>
  <c r="G97"/>
  <c r="J99"/>
  <c r="H99"/>
  <c r="F99"/>
  <c r="J98"/>
  <c r="H98"/>
  <c r="F98"/>
  <c r="J97"/>
  <c r="H97"/>
  <c r="F97"/>
  <c r="K95"/>
  <c r="I95"/>
  <c r="G95"/>
  <c r="K94"/>
  <c r="I94"/>
  <c r="G94"/>
  <c r="K93"/>
  <c r="I93"/>
  <c r="G93"/>
  <c r="J95"/>
  <c r="H95"/>
  <c r="F95"/>
  <c r="J94"/>
  <c r="H94"/>
  <c r="F94"/>
  <c r="J93"/>
  <c r="H93"/>
  <c r="F93"/>
  <c r="K91"/>
  <c r="I91"/>
  <c r="G91"/>
  <c r="K90"/>
  <c r="I90"/>
  <c r="G90"/>
  <c r="K89"/>
  <c r="I89"/>
  <c r="G89"/>
  <c r="J91"/>
  <c r="H91"/>
  <c r="F91"/>
  <c r="N111" i="15"/>
  <c r="J90" i="10" s="1"/>
  <c r="M111" i="15"/>
  <c r="H90" i="10" s="1"/>
  <c r="L111" i="15"/>
  <c r="F90" i="10" s="1"/>
  <c r="K111" i="15"/>
  <c r="J89" i="10" s="1"/>
  <c r="J111" i="15"/>
  <c r="H89" i="10" s="1"/>
  <c r="I111" i="15"/>
  <c r="F89" i="10" s="1"/>
  <c r="K87"/>
  <c r="I87"/>
  <c r="G87"/>
  <c r="K86"/>
  <c r="I86"/>
  <c r="G86"/>
  <c r="K85"/>
  <c r="I85"/>
  <c r="G85"/>
  <c r="J87"/>
  <c r="H87"/>
  <c r="F87"/>
  <c r="J86"/>
  <c r="H86"/>
  <c r="F86"/>
  <c r="J85"/>
  <c r="H85"/>
  <c r="F85"/>
  <c r="K83"/>
  <c r="I83"/>
  <c r="G83"/>
  <c r="N108" i="15"/>
  <c r="K82" i="10" s="1"/>
  <c r="I82"/>
  <c r="G82"/>
  <c r="K108" i="15"/>
  <c r="K81" i="10" s="1"/>
  <c r="J108" i="15"/>
  <c r="I81" i="10" s="1"/>
  <c r="I108" i="15"/>
  <c r="G81" i="10" s="1"/>
  <c r="J83"/>
  <c r="H83"/>
  <c r="F83"/>
  <c r="N107" i="15"/>
  <c r="J82" i="10" s="1"/>
  <c r="H82"/>
  <c r="F82"/>
  <c r="K107" i="15"/>
  <c r="J81" i="10" s="1"/>
  <c r="J107" i="15"/>
  <c r="H81" i="10" s="1"/>
  <c r="I107" i="15"/>
  <c r="F81" i="10" s="1"/>
  <c r="K79"/>
  <c r="I79"/>
  <c r="G79"/>
  <c r="N106" i="15"/>
  <c r="K78" i="10" s="1"/>
  <c r="I78"/>
  <c r="G78"/>
  <c r="K77"/>
  <c r="I77"/>
  <c r="G77"/>
  <c r="J79"/>
  <c r="H79"/>
  <c r="F79"/>
  <c r="N105" i="15"/>
  <c r="J78" i="10" s="1"/>
  <c r="H78"/>
  <c r="F78"/>
  <c r="J77"/>
  <c r="H77"/>
  <c r="F77"/>
  <c r="K75"/>
  <c r="I75"/>
  <c r="G75"/>
  <c r="N104" i="15"/>
  <c r="K74" i="10" s="1"/>
  <c r="I74"/>
  <c r="G74"/>
  <c r="K73"/>
  <c r="I73"/>
  <c r="G73"/>
  <c r="J75"/>
  <c r="H75"/>
  <c r="F75"/>
  <c r="N103" i="15"/>
  <c r="J74" i="10" s="1"/>
  <c r="H74"/>
  <c r="F74"/>
  <c r="J73"/>
  <c r="H73"/>
  <c r="F73"/>
  <c r="K72"/>
  <c r="I72"/>
  <c r="G72"/>
  <c r="N102" i="15"/>
  <c r="K71" i="10" s="1"/>
  <c r="I71"/>
  <c r="G71"/>
  <c r="K70"/>
  <c r="I70"/>
  <c r="G70"/>
  <c r="J72"/>
  <c r="H72"/>
  <c r="F72"/>
  <c r="N101" i="15"/>
  <c r="J71" i="10" s="1"/>
  <c r="M101" i="15"/>
  <c r="H71" i="10" s="1"/>
  <c r="L101" i="15"/>
  <c r="F71" i="10" s="1"/>
  <c r="K101" i="15"/>
  <c r="J70" i="10" s="1"/>
  <c r="J101" i="15"/>
  <c r="H70" i="10" s="1"/>
  <c r="I101" i="15"/>
  <c r="F70" i="10" s="1"/>
  <c r="K69"/>
  <c r="I69"/>
  <c r="G69"/>
  <c r="K68"/>
  <c r="I68"/>
  <c r="G68"/>
  <c r="K67"/>
  <c r="I67"/>
  <c r="G67"/>
  <c r="J69"/>
  <c r="H69"/>
  <c r="F69"/>
  <c r="J68"/>
  <c r="H68"/>
  <c r="F68"/>
  <c r="J67"/>
  <c r="H67"/>
  <c r="F67"/>
  <c r="K66"/>
  <c r="I66"/>
  <c r="G66"/>
  <c r="N98" i="15"/>
  <c r="K65" i="10" s="1"/>
  <c r="M98" i="15"/>
  <c r="I65" i="10" s="1"/>
  <c r="L98" i="15"/>
  <c r="G65" i="10" s="1"/>
  <c r="K98" i="15"/>
  <c r="K64" i="10" s="1"/>
  <c r="J98" i="15"/>
  <c r="I64" i="10" s="1"/>
  <c r="I98" i="15"/>
  <c r="G64" i="10" s="1"/>
  <c r="J66"/>
  <c r="H66"/>
  <c r="F66"/>
  <c r="N97" i="15"/>
  <c r="J65" i="10" s="1"/>
  <c r="M97" i="15"/>
  <c r="H65" i="10" s="1"/>
  <c r="L97" i="15"/>
  <c r="F65" i="10" s="1"/>
  <c r="K97" i="15"/>
  <c r="J64" i="10" s="1"/>
  <c r="J97" i="15"/>
  <c r="H64" i="10" s="1"/>
  <c r="I97" i="15"/>
  <c r="F64" i="10" s="1"/>
  <c r="K63"/>
  <c r="I63"/>
  <c r="G63"/>
  <c r="N96" i="15"/>
  <c r="K62" i="10" s="1"/>
  <c r="M96" i="15"/>
  <c r="I62" i="10" s="1"/>
  <c r="L96" i="15"/>
  <c r="G62" i="10" s="1"/>
  <c r="K96" i="15"/>
  <c r="K61" i="10" s="1"/>
  <c r="J96" i="15"/>
  <c r="I61" i="10" s="1"/>
  <c r="I96" i="15"/>
  <c r="G61" i="10" s="1"/>
  <c r="J63"/>
  <c r="H63"/>
  <c r="F63"/>
  <c r="N95" i="15"/>
  <c r="J62" i="10" s="1"/>
  <c r="M95" i="15"/>
  <c r="H62" i="10" s="1"/>
  <c r="L95" i="15"/>
  <c r="F62" i="10" s="1"/>
  <c r="K95" i="15"/>
  <c r="J61" i="10" s="1"/>
  <c r="J95" i="15"/>
  <c r="H61" i="10" s="1"/>
  <c r="I95" i="15"/>
  <c r="F61" i="10" s="1"/>
  <c r="K60"/>
  <c r="I60"/>
  <c r="G60"/>
  <c r="N94" i="15"/>
  <c r="K59" i="10" s="1"/>
  <c r="I59"/>
  <c r="L94" i="15"/>
  <c r="G59" i="10" s="1"/>
  <c r="K94" i="15"/>
  <c r="K58" i="10" s="1"/>
  <c r="I58"/>
  <c r="I94" i="15"/>
  <c r="G58" i="10" s="1"/>
  <c r="J60"/>
  <c r="H60"/>
  <c r="F60"/>
  <c r="N93" i="15"/>
  <c r="J59" i="10" s="1"/>
  <c r="M93" i="15"/>
  <c r="H59" i="10" s="1"/>
  <c r="L93" i="15"/>
  <c r="F59" i="10" s="1"/>
  <c r="K93" i="15"/>
  <c r="J58" i="10" s="1"/>
  <c r="H58"/>
  <c r="I93" i="15"/>
  <c r="F58" i="10" s="1"/>
  <c r="K57"/>
  <c r="I57"/>
  <c r="G57"/>
  <c r="N92" i="15"/>
  <c r="K56" i="10" s="1"/>
  <c r="M92" i="15"/>
  <c r="I56" i="10" s="1"/>
  <c r="L92" i="15"/>
  <c r="G56" i="10" s="1"/>
  <c r="K92" i="15"/>
  <c r="K55" i="10" s="1"/>
  <c r="J92" i="15"/>
  <c r="I55" i="10" s="1"/>
  <c r="I92" i="15"/>
  <c r="G55" i="10" s="1"/>
  <c r="J57"/>
  <c r="H57"/>
  <c r="F57"/>
  <c r="N91" i="15"/>
  <c r="J56" i="10" s="1"/>
  <c r="M91" i="15"/>
  <c r="H56" i="10" s="1"/>
  <c r="L91" i="15"/>
  <c r="F56" i="10" s="1"/>
  <c r="K91" i="15"/>
  <c r="J55" i="10" s="1"/>
  <c r="J91" i="15"/>
  <c r="H55" i="10" s="1"/>
  <c r="I91" i="15"/>
  <c r="F55" i="10" s="1"/>
  <c r="K54"/>
  <c r="I54"/>
  <c r="G54"/>
  <c r="N90" i="15"/>
  <c r="K53" i="10" s="1"/>
  <c r="M90" i="15"/>
  <c r="I53" i="10" s="1"/>
  <c r="L90" i="15"/>
  <c r="G53" i="10" s="1"/>
  <c r="K90" i="15"/>
  <c r="K52" i="10" s="1"/>
  <c r="J90" i="15"/>
  <c r="I52" i="10" s="1"/>
  <c r="I90" i="15"/>
  <c r="G52" i="10" s="1"/>
  <c r="J54"/>
  <c r="H54"/>
  <c r="F54"/>
  <c r="N89" i="15"/>
  <c r="J53" i="10" s="1"/>
  <c r="M89" i="15"/>
  <c r="H53" i="10" s="1"/>
  <c r="L89" i="15"/>
  <c r="F53" i="10" s="1"/>
  <c r="K89" i="15"/>
  <c r="J52" i="10" s="1"/>
  <c r="J89" i="15"/>
  <c r="H52" i="10" s="1"/>
  <c r="I89" i="15"/>
  <c r="F52" i="10" s="1"/>
  <c r="K49"/>
  <c r="I49"/>
  <c r="G49"/>
  <c r="N88" i="15"/>
  <c r="K48" i="10" s="1"/>
  <c r="M88" i="15"/>
  <c r="I48" i="10" s="1"/>
  <c r="L88" i="15"/>
  <c r="G48" i="10" s="1"/>
  <c r="K88" i="15"/>
  <c r="K47" i="10" s="1"/>
  <c r="J88" i="15"/>
  <c r="I47" i="10" s="1"/>
  <c r="I88" i="15"/>
  <c r="G47" i="10" s="1"/>
  <c r="J49"/>
  <c r="H49"/>
  <c r="F49"/>
  <c r="N87" i="15"/>
  <c r="J48" i="10" s="1"/>
  <c r="M87" i="15"/>
  <c r="H48" i="10" s="1"/>
  <c r="L87" i="15"/>
  <c r="F48" i="10" s="1"/>
  <c r="K87" i="15"/>
  <c r="J47" i="10" s="1"/>
  <c r="J87" i="15"/>
  <c r="H47" i="10" s="1"/>
  <c r="I87" i="15"/>
  <c r="F47" i="10" s="1"/>
  <c r="K44"/>
  <c r="I44"/>
  <c r="G44"/>
  <c r="N86" i="15"/>
  <c r="K43" i="10" s="1"/>
  <c r="M86" i="15"/>
  <c r="I43" i="10" s="1"/>
  <c r="L86" i="15"/>
  <c r="G43" i="10" s="1"/>
  <c r="K86" i="15"/>
  <c r="K42" i="10" s="1"/>
  <c r="J86" i="15"/>
  <c r="I42" i="10" s="1"/>
  <c r="I86" i="15"/>
  <c r="G42" i="10" s="1"/>
  <c r="J44"/>
  <c r="H44"/>
  <c r="F44"/>
  <c r="N85" i="15"/>
  <c r="J43" i="10" s="1"/>
  <c r="M85" i="15"/>
  <c r="H43" i="10" s="1"/>
  <c r="L85" i="15"/>
  <c r="F43" i="10" s="1"/>
  <c r="K85" i="15"/>
  <c r="J42" i="10" s="1"/>
  <c r="J85" i="15"/>
  <c r="H42" i="10" s="1"/>
  <c r="I85" i="15"/>
  <c r="F42" i="10" s="1"/>
  <c r="K39"/>
  <c r="I39"/>
  <c r="G39"/>
  <c r="N84" i="15"/>
  <c r="K38" i="10" s="1"/>
  <c r="M84" i="15"/>
  <c r="I38" i="10" s="1"/>
  <c r="L84" i="15"/>
  <c r="G38" i="10" s="1"/>
  <c r="K84" i="15"/>
  <c r="K37" i="10" s="1"/>
  <c r="J84" i="15"/>
  <c r="I37" i="10" s="1"/>
  <c r="I84" i="15"/>
  <c r="G37" i="10" s="1"/>
  <c r="J39"/>
  <c r="H39"/>
  <c r="F39"/>
  <c r="N83" i="15"/>
  <c r="J38" i="10" s="1"/>
  <c r="M83" i="15"/>
  <c r="H38" i="10" s="1"/>
  <c r="L83" i="15"/>
  <c r="F38" i="10" s="1"/>
  <c r="K83" i="15"/>
  <c r="J37" i="10" s="1"/>
  <c r="J83" i="15"/>
  <c r="H37" i="10" s="1"/>
  <c r="I83" i="15"/>
  <c r="F37" i="10" s="1"/>
  <c r="K34"/>
  <c r="I34"/>
  <c r="G34"/>
  <c r="N82" i="15"/>
  <c r="K33" i="10" s="1"/>
  <c r="M82" i="15"/>
  <c r="I33" i="10" s="1"/>
  <c r="L82" i="15"/>
  <c r="G33" i="10" s="1"/>
  <c r="K82" i="15"/>
  <c r="K32" i="10" s="1"/>
  <c r="J82" i="15"/>
  <c r="I32" i="10" s="1"/>
  <c r="I82" i="15"/>
  <c r="G32" i="10" s="1"/>
  <c r="J34"/>
  <c r="H34"/>
  <c r="F34"/>
  <c r="N81" i="15"/>
  <c r="J33" i="10" s="1"/>
  <c r="M81" i="15"/>
  <c r="H33" i="10" s="1"/>
  <c r="L81" i="15"/>
  <c r="F33" i="10" s="1"/>
  <c r="K81" i="15"/>
  <c r="J32" i="10" s="1"/>
  <c r="J81" i="15"/>
  <c r="H32" i="10" s="1"/>
  <c r="F32"/>
  <c r="K29"/>
  <c r="I29"/>
  <c r="G29"/>
  <c r="N80" i="15"/>
  <c r="K28" i="10" s="1"/>
  <c r="M80" i="15"/>
  <c r="I28" i="10" s="1"/>
  <c r="L80" i="15"/>
  <c r="G28" i="10" s="1"/>
  <c r="K80" i="15"/>
  <c r="K27" i="10" s="1"/>
  <c r="J80" i="15"/>
  <c r="I27" i="10" s="1"/>
  <c r="I80" i="15"/>
  <c r="G27" i="10" s="1"/>
  <c r="J29"/>
  <c r="H29"/>
  <c r="F29"/>
  <c r="N79" i="15"/>
  <c r="J28" i="10" s="1"/>
  <c r="M79" i="15"/>
  <c r="H28" i="10" s="1"/>
  <c r="L79" i="15"/>
  <c r="F28" i="10" s="1"/>
  <c r="K79" i="15"/>
  <c r="J27" i="10" s="1"/>
  <c r="J79" i="15"/>
  <c r="H27" i="10" s="1"/>
  <c r="I79" i="15"/>
  <c r="F27" i="10" s="1"/>
  <c r="K24"/>
  <c r="I24"/>
  <c r="G24"/>
  <c r="N78" i="15"/>
  <c r="K23" i="10" s="1"/>
  <c r="M78" i="15"/>
  <c r="I23" i="10" s="1"/>
  <c r="L78" i="15"/>
  <c r="G23" i="10" s="1"/>
  <c r="K78" i="15"/>
  <c r="K22" i="10" s="1"/>
  <c r="J78" i="15"/>
  <c r="I22" i="10" s="1"/>
  <c r="I78" i="15"/>
  <c r="G22" i="10" s="1"/>
  <c r="J24"/>
  <c r="H24"/>
  <c r="F24"/>
  <c r="N77" i="15"/>
  <c r="J23" i="10" s="1"/>
  <c r="M77" i="15"/>
  <c r="H23" i="10" s="1"/>
  <c r="L77" i="15"/>
  <c r="F23" i="10" s="1"/>
  <c r="K77" i="15"/>
  <c r="J22" i="10" s="1"/>
  <c r="J77" i="15"/>
  <c r="H22" i="10" s="1"/>
  <c r="I77" i="15"/>
  <c r="F22" i="10" s="1"/>
  <c r="K19"/>
  <c r="I19"/>
  <c r="G19"/>
  <c r="N76" i="15"/>
  <c r="K18" i="10" s="1"/>
  <c r="M76" i="15"/>
  <c r="I18" i="10" s="1"/>
  <c r="L76" i="15"/>
  <c r="G18" i="10" s="1"/>
  <c r="K76" i="15"/>
  <c r="K17" i="10" s="1"/>
  <c r="I17"/>
  <c r="I76" i="15"/>
  <c r="G17" i="10" s="1"/>
  <c r="J19"/>
  <c r="H19"/>
  <c r="F19"/>
  <c r="N75" i="15"/>
  <c r="J18" i="10" s="1"/>
  <c r="M75" i="15"/>
  <c r="H18" i="10" s="1"/>
  <c r="L75" i="15"/>
  <c r="F18" i="10" s="1"/>
  <c r="K75" i="15"/>
  <c r="J17" i="10" s="1"/>
  <c r="J75" i="15"/>
  <c r="H17" i="10" s="1"/>
  <c r="I75" i="15"/>
  <c r="F17" i="10" s="1"/>
  <c r="K14"/>
  <c r="I14"/>
  <c r="G14"/>
  <c r="N74" i="15"/>
  <c r="K13" i="10" s="1"/>
  <c r="M74" i="15"/>
  <c r="I13" i="10" s="1"/>
  <c r="L74" i="15"/>
  <c r="G13" i="10" s="1"/>
  <c r="K74" i="15"/>
  <c r="K12" i="10" s="1"/>
  <c r="J74" i="15"/>
  <c r="I12" i="10" s="1"/>
  <c r="I74" i="15"/>
  <c r="G12" i="10" s="1"/>
  <c r="Q73" i="15"/>
  <c r="J14" i="10" s="1"/>
  <c r="P73" i="15"/>
  <c r="O73"/>
  <c r="N73"/>
  <c r="J13" i="10" s="1"/>
  <c r="M73" i="15"/>
  <c r="H13" i="10" s="1"/>
  <c r="L73" i="15"/>
  <c r="F13" i="10" s="1"/>
  <c r="K73" i="15"/>
  <c r="J12" i="10" s="1"/>
  <c r="J73" i="15"/>
  <c r="H12" i="10" s="1"/>
  <c r="I73" i="15"/>
  <c r="F12" i="10" s="1"/>
  <c r="O63" i="15"/>
  <c r="D131" i="10" s="1"/>
  <c r="P63" i="15"/>
  <c r="E131" i="10" s="1"/>
  <c r="O64" i="15"/>
  <c r="D132" i="10" s="1"/>
  <c r="P64" i="15"/>
  <c r="E132" i="10" s="1"/>
  <c r="D133"/>
  <c r="P65" i="15"/>
  <c r="E133" i="10" s="1"/>
  <c r="O66" i="15"/>
  <c r="D134" i="10" s="1"/>
  <c r="P66" i="15"/>
  <c r="E134" i="10" s="1"/>
  <c r="O67" i="15"/>
  <c r="D135" i="10" s="1"/>
  <c r="P67" i="15"/>
  <c r="E135" i="10" s="1"/>
  <c r="O68" i="15"/>
  <c r="D136" i="10" s="1"/>
  <c r="P68" i="15"/>
  <c r="E136" i="10" s="1"/>
  <c r="O69" i="15"/>
  <c r="D137" i="10" s="1"/>
  <c r="P69" i="15"/>
  <c r="E137" i="10" s="1"/>
  <c r="P62" i="15"/>
  <c r="E130" i="10" s="1"/>
  <c r="O62" i="15"/>
  <c r="D130" i="10" s="1"/>
  <c r="M60" i="15"/>
  <c r="L60"/>
  <c r="O52"/>
  <c r="D107" i="10" s="1"/>
  <c r="P52" i="15"/>
  <c r="E107" i="10" s="1"/>
  <c r="O53" i="15"/>
  <c r="D111" i="10" s="1"/>
  <c r="P53" i="15"/>
  <c r="E111" i="10" s="1"/>
  <c r="O54" i="15"/>
  <c r="D114" i="10" s="1"/>
  <c r="P54" i="15"/>
  <c r="E114" i="10" s="1"/>
  <c r="O55" i="15"/>
  <c r="D117" i="10" s="1"/>
  <c r="P55" i="15"/>
  <c r="E117" i="10" s="1"/>
  <c r="O56" i="15"/>
  <c r="D120" i="10" s="1"/>
  <c r="P56" i="15"/>
  <c r="E120" i="10" s="1"/>
  <c r="O57" i="15"/>
  <c r="D123" i="10" s="1"/>
  <c r="P57" i="15"/>
  <c r="E123" i="10" s="1"/>
  <c r="O58" i="15"/>
  <c r="D125" i="10" s="1"/>
  <c r="P58" i="15"/>
  <c r="E125" i="10" s="1"/>
  <c r="O59" i="15"/>
  <c r="D127" i="10" s="1"/>
  <c r="P59" i="15"/>
  <c r="E127" i="10" s="1"/>
  <c r="O60" i="15"/>
  <c r="D129" i="10" s="1"/>
  <c r="P60" i="15"/>
  <c r="E129" i="10" s="1"/>
  <c r="P51" i="15"/>
  <c r="E103" i="10" s="1"/>
  <c r="O51" i="15"/>
  <c r="D103" i="10" s="1"/>
  <c r="L52" i="15"/>
  <c r="D106" i="10" s="1"/>
  <c r="M52" i="15"/>
  <c r="E106" i="10" s="1"/>
  <c r="L53" i="15"/>
  <c r="D110" i="10" s="1"/>
  <c r="M53" i="15"/>
  <c r="E110" i="10" s="1"/>
  <c r="L54" i="15"/>
  <c r="D113" i="10" s="1"/>
  <c r="M54" i="15"/>
  <c r="E113" i="10" s="1"/>
  <c r="L55" i="15"/>
  <c r="D116" i="10" s="1"/>
  <c r="M55" i="15"/>
  <c r="E116" i="10" s="1"/>
  <c r="L56" i="15"/>
  <c r="M56"/>
  <c r="E119" i="10" s="1"/>
  <c r="L57" i="15"/>
  <c r="D122" i="10" s="1"/>
  <c r="M57" i="15"/>
  <c r="E122" i="10" s="1"/>
  <c r="M51" i="15"/>
  <c r="E102" i="10" s="1"/>
  <c r="L51" i="15"/>
  <c r="D102" i="10" s="1"/>
  <c r="I52" i="15"/>
  <c r="D105" i="10" s="1"/>
  <c r="J52" i="15"/>
  <c r="E105" i="10" s="1"/>
  <c r="I53" i="15"/>
  <c r="D109" i="10" s="1"/>
  <c r="J53" i="15"/>
  <c r="E109" i="10" s="1"/>
  <c r="I54" i="15"/>
  <c r="D112" i="10" s="1"/>
  <c r="J54" i="15"/>
  <c r="E112" i="10" s="1"/>
  <c r="I55" i="15"/>
  <c r="D115" i="10" s="1"/>
  <c r="J55" i="15"/>
  <c r="E115" i="10" s="1"/>
  <c r="I56" i="15"/>
  <c r="D118" i="10" s="1"/>
  <c r="J56" i="15"/>
  <c r="E118" i="10" s="1"/>
  <c r="I57" i="15"/>
  <c r="D121" i="10" s="1"/>
  <c r="J57" i="15"/>
  <c r="E121" i="10" s="1"/>
  <c r="J51" i="15"/>
  <c r="E101" i="10" s="1"/>
  <c r="I51" i="15"/>
  <c r="D101" i="10" s="1"/>
  <c r="O45" i="15"/>
  <c r="D83" i="10" s="1"/>
  <c r="P45" i="15"/>
  <c r="E83" i="10" s="1"/>
  <c r="O46" i="15"/>
  <c r="D87" i="10" s="1"/>
  <c r="P46" i="15"/>
  <c r="E87" i="10" s="1"/>
  <c r="O47" i="15"/>
  <c r="D91" i="10" s="1"/>
  <c r="P47" i="15"/>
  <c r="E91" i="10" s="1"/>
  <c r="O48" i="15"/>
  <c r="D95" i="10" s="1"/>
  <c r="P48" i="15"/>
  <c r="E95" i="10" s="1"/>
  <c r="O49" i="15"/>
  <c r="D99" i="10" s="1"/>
  <c r="P49" i="15"/>
  <c r="E99" i="10" s="1"/>
  <c r="P44" i="15"/>
  <c r="E79" i="10" s="1"/>
  <c r="O44" i="15"/>
  <c r="D79" i="10" s="1"/>
  <c r="L48" i="15"/>
  <c r="D94" i="10" s="1"/>
  <c r="M48" i="15"/>
  <c r="E94" i="10" s="1"/>
  <c r="L49" i="15"/>
  <c r="D98" i="10" s="1"/>
  <c r="M49" i="15"/>
  <c r="E98" i="10" s="1"/>
  <c r="M47" i="15"/>
  <c r="E90" i="10" s="1"/>
  <c r="L47" i="15"/>
  <c r="D90" i="10" s="1"/>
  <c r="L45" i="15"/>
  <c r="D82" i="10" s="1"/>
  <c r="M45" i="15"/>
  <c r="E82" i="10" s="1"/>
  <c r="M44" i="15"/>
  <c r="E78" i="10" s="1"/>
  <c r="L44" i="15"/>
  <c r="D78" i="10" s="1"/>
  <c r="I48" i="15"/>
  <c r="D93" i="10" s="1"/>
  <c r="J48" i="15"/>
  <c r="E93" i="10" s="1"/>
  <c r="I49" i="15"/>
  <c r="D97" i="10" s="1"/>
  <c r="J49" i="15"/>
  <c r="E97" i="10" s="1"/>
  <c r="J47" i="15"/>
  <c r="E89" i="10" s="1"/>
  <c r="I47" i="15"/>
  <c r="D89" i="10" s="1"/>
  <c r="I45" i="15"/>
  <c r="D81" i="10" s="1"/>
  <c r="J45" i="15"/>
  <c r="E81" i="10" s="1"/>
  <c r="J44" i="15"/>
  <c r="E77" i="10" s="1"/>
  <c r="I44" i="15"/>
  <c r="D77" i="10" s="1"/>
  <c r="O41" i="15"/>
  <c r="D72" i="10" s="1"/>
  <c r="P41" i="15"/>
  <c r="E72" i="10" s="1"/>
  <c r="O42" i="15"/>
  <c r="D75" i="10" s="1"/>
  <c r="P42" i="15"/>
  <c r="E75" i="10" s="1"/>
  <c r="P40" i="15"/>
  <c r="E69" i="10" s="1"/>
  <c r="O40" i="15"/>
  <c r="D69" i="10" s="1"/>
  <c r="O37" i="15"/>
  <c r="D60" i="10" s="1"/>
  <c r="P37" i="15"/>
  <c r="E60" i="10" s="1"/>
  <c r="O38" i="15"/>
  <c r="D63" i="10" s="1"/>
  <c r="P38" i="15"/>
  <c r="E63" i="10" s="1"/>
  <c r="P36" i="15"/>
  <c r="E57" i="10" s="1"/>
  <c r="O36" i="15"/>
  <c r="D57" i="10" s="1"/>
  <c r="L42" i="15"/>
  <c r="D74" i="10" s="1"/>
  <c r="M42" i="15"/>
  <c r="E74" i="10" s="1"/>
  <c r="M41" i="15"/>
  <c r="E71" i="10" s="1"/>
  <c r="L41" i="15"/>
  <c r="D71" i="10" s="1"/>
  <c r="L37" i="15"/>
  <c r="D59" i="10" s="1"/>
  <c r="M37" i="15"/>
  <c r="E59" i="10" s="1"/>
  <c r="L38" i="15"/>
  <c r="D62" i="10" s="1"/>
  <c r="M38" i="15"/>
  <c r="E62" i="10" s="1"/>
  <c r="L39" i="15"/>
  <c r="D65" i="10" s="1"/>
  <c r="M39" i="15"/>
  <c r="E65" i="10" s="1"/>
  <c r="M36" i="15"/>
  <c r="E56" i="10" s="1"/>
  <c r="L36" i="15"/>
  <c r="D56" i="10" s="1"/>
  <c r="I42" i="15"/>
  <c r="D73" i="10" s="1"/>
  <c r="J42" i="15"/>
  <c r="E73" i="10" s="1"/>
  <c r="J41" i="15"/>
  <c r="E70" i="10" s="1"/>
  <c r="I41" i="15"/>
  <c r="D70" i="10" s="1"/>
  <c r="I37" i="15"/>
  <c r="D58" i="10" s="1"/>
  <c r="J37" i="15"/>
  <c r="E58" i="10" s="1"/>
  <c r="I38" i="15"/>
  <c r="D61" i="10" s="1"/>
  <c r="J38" i="15"/>
  <c r="E61" i="10" s="1"/>
  <c r="I39" i="15"/>
  <c r="D64" i="10" s="1"/>
  <c r="J39" i="15"/>
  <c r="E64" i="10" s="1"/>
  <c r="J36" i="15"/>
  <c r="E55" i="10" s="1"/>
  <c r="I36" i="15"/>
  <c r="D55" i="10" s="1"/>
  <c r="O27" i="15"/>
  <c r="D19" i="10" s="1"/>
  <c r="P27" i="15"/>
  <c r="E19" i="10" s="1"/>
  <c r="O28" i="15"/>
  <c r="D24" i="10" s="1"/>
  <c r="P28" i="15"/>
  <c r="E24" i="10" s="1"/>
  <c r="O29" i="15"/>
  <c r="D29" i="10" s="1"/>
  <c r="P29" i="15"/>
  <c r="E29" i="10" s="1"/>
  <c r="O30" i="15"/>
  <c r="D34" i="10" s="1"/>
  <c r="P30" i="15"/>
  <c r="E34" i="10" s="1"/>
  <c r="O31" i="15"/>
  <c r="D39" i="10" s="1"/>
  <c r="P31" i="15"/>
  <c r="E39" i="10" s="1"/>
  <c r="O32" i="15"/>
  <c r="D44" i="10" s="1"/>
  <c r="P32" i="15"/>
  <c r="E44" i="10" s="1"/>
  <c r="O33" i="15"/>
  <c r="D49" i="10" s="1"/>
  <c r="P33" i="15"/>
  <c r="E49" i="10" s="1"/>
  <c r="O34" i="15"/>
  <c r="D54" i="10" s="1"/>
  <c r="P34" i="15"/>
  <c r="E54" i="10" s="1"/>
  <c r="P26" i="15"/>
  <c r="E14" i="10" s="1"/>
  <c r="O26" i="15"/>
  <c r="D14" i="10" s="1"/>
  <c r="L27" i="15"/>
  <c r="D18" i="10" s="1"/>
  <c r="M27" i="15"/>
  <c r="E18" i="10" s="1"/>
  <c r="L28" i="15"/>
  <c r="D23" i="10" s="1"/>
  <c r="M28" i="15"/>
  <c r="E23" i="10" s="1"/>
  <c r="L29" i="15"/>
  <c r="D28" i="10" s="1"/>
  <c r="M29" i="15"/>
  <c r="E28" i="10" s="1"/>
  <c r="L30" i="15"/>
  <c r="D33" i="10" s="1"/>
  <c r="M30" i="15"/>
  <c r="E33" i="10" s="1"/>
  <c r="L31" i="15"/>
  <c r="D38" i="10" s="1"/>
  <c r="M31" i="15"/>
  <c r="E38" i="10" s="1"/>
  <c r="L32" i="15"/>
  <c r="D43" i="10" s="1"/>
  <c r="M32" i="15"/>
  <c r="E43" i="10" s="1"/>
  <c r="L33" i="15"/>
  <c r="D48" i="10" s="1"/>
  <c r="M33" i="15"/>
  <c r="E48" i="10" s="1"/>
  <c r="L34" i="15"/>
  <c r="D53" i="10" s="1"/>
  <c r="M34" i="15"/>
  <c r="E53" i="10" s="1"/>
  <c r="M26" i="15"/>
  <c r="E13" i="10" s="1"/>
  <c r="L26" i="15"/>
  <c r="D13" i="10" s="1"/>
  <c r="I27" i="15"/>
  <c r="D17" i="10" s="1"/>
  <c r="J27" i="15"/>
  <c r="E17" i="10" s="1"/>
  <c r="I28" i="15"/>
  <c r="D22" i="10" s="1"/>
  <c r="J28" i="15"/>
  <c r="E22" i="10" s="1"/>
  <c r="I29" i="15"/>
  <c r="D27" i="10" s="1"/>
  <c r="J29" i="15"/>
  <c r="E27" i="10" s="1"/>
  <c r="I30" i="15"/>
  <c r="D32" i="10" s="1"/>
  <c r="J30" i="15"/>
  <c r="E32" i="10" s="1"/>
  <c r="I31" i="15"/>
  <c r="D37" i="10" s="1"/>
  <c r="J31" i="15"/>
  <c r="E37" i="10" s="1"/>
  <c r="I32" i="15"/>
  <c r="D42" i="10" s="1"/>
  <c r="J32" i="15"/>
  <c r="E42" i="10" s="1"/>
  <c r="I33" i="15"/>
  <c r="D47" i="10" s="1"/>
  <c r="J33" i="15"/>
  <c r="E47" i="10" s="1"/>
  <c r="I34" i="15"/>
  <c r="D52" i="10" s="1"/>
  <c r="J34" i="15"/>
  <c r="E52" i="10" s="1"/>
  <c r="J26" i="15"/>
  <c r="E12" i="10" s="1"/>
  <c r="I26" i="15"/>
  <c r="D12" i="10" s="1"/>
  <c r="P24" i="15"/>
  <c r="O24"/>
  <c r="M24"/>
  <c r="L24"/>
  <c r="J24"/>
  <c r="I24"/>
  <c r="F27"/>
  <c r="D16" i="10" s="1"/>
  <c r="G27" i="15"/>
  <c r="E16" i="10" s="1"/>
  <c r="F28" i="15"/>
  <c r="D21" i="10" s="1"/>
  <c r="G28" i="15"/>
  <c r="E21" i="10" s="1"/>
  <c r="F29" i="15"/>
  <c r="D26" i="10" s="1"/>
  <c r="G29" i="15"/>
  <c r="E26" i="10" s="1"/>
  <c r="F30" i="15"/>
  <c r="D31" i="10" s="1"/>
  <c r="G30" i="15"/>
  <c r="E31" i="10" s="1"/>
  <c r="G26" i="15"/>
  <c r="E11" i="10" s="1"/>
  <c r="F26" i="15"/>
  <c r="D11" i="10" s="1"/>
  <c r="G24" i="15"/>
  <c r="V12" s="1"/>
  <c r="F24"/>
  <c r="V11" s="1"/>
  <c r="D24"/>
  <c r="C24"/>
  <c r="D34"/>
  <c r="E50" i="10" s="1"/>
  <c r="C34" i="15"/>
  <c r="D50" i="10" s="1"/>
  <c r="D33" i="15"/>
  <c r="E45" i="10" s="1"/>
  <c r="C33" i="15"/>
  <c r="D45" i="10" s="1"/>
  <c r="D32" i="15"/>
  <c r="E40" i="10" s="1"/>
  <c r="C32" i="15"/>
  <c r="D40" i="10" s="1"/>
  <c r="D31" i="15"/>
  <c r="E35" i="10" s="1"/>
  <c r="C31" i="15"/>
  <c r="D35" i="10" s="1"/>
  <c r="D30" i="15"/>
  <c r="E30" i="10" s="1"/>
  <c r="C30" i="15"/>
  <c r="D30" i="10" s="1"/>
  <c r="D29" i="15"/>
  <c r="E25" i="10" s="1"/>
  <c r="C29" i="15"/>
  <c r="D25" i="10" s="1"/>
  <c r="D28" i="15"/>
  <c r="E20" i="10" s="1"/>
  <c r="C28" i="15"/>
  <c r="D20" i="10" s="1"/>
  <c r="D27" i="15"/>
  <c r="E15" i="10" s="1"/>
  <c r="C27" i="15"/>
  <c r="D15" i="10" s="1"/>
  <c r="D26" i="15"/>
  <c r="E10" i="10" s="1"/>
  <c r="C26" i="15"/>
  <c r="D10" i="10" s="1"/>
  <c r="H14" l="1"/>
  <c r="H142" s="1"/>
  <c r="P153" i="15"/>
  <c r="P161" s="1"/>
  <c r="F14" i="10"/>
  <c r="F142" s="1"/>
  <c r="O153" i="15"/>
  <c r="O161" s="1"/>
  <c r="I157" i="10"/>
  <c r="F157"/>
  <c r="W157"/>
  <c r="H121"/>
  <c r="D119"/>
  <c r="T13" i="15"/>
  <c r="I159"/>
  <c r="W159" i="10"/>
  <c r="W158"/>
  <c r="F140"/>
  <c r="H141"/>
  <c r="J142"/>
  <c r="G141"/>
  <c r="I142"/>
  <c r="J143"/>
  <c r="F145"/>
  <c r="I143"/>
  <c r="K144"/>
  <c r="F147"/>
  <c r="H148"/>
  <c r="J149"/>
  <c r="G148"/>
  <c r="I149"/>
  <c r="V158"/>
  <c r="V159"/>
  <c r="F141"/>
  <c r="K140"/>
  <c r="G142"/>
  <c r="H143"/>
  <c r="J144"/>
  <c r="G143"/>
  <c r="I144"/>
  <c r="K145"/>
  <c r="F148"/>
  <c r="H149"/>
  <c r="K147"/>
  <c r="G149"/>
  <c r="H153"/>
  <c r="G153"/>
  <c r="E150"/>
  <c r="V160"/>
  <c r="W160"/>
  <c r="H140"/>
  <c r="J141"/>
  <c r="G140"/>
  <c r="I141"/>
  <c r="K142"/>
  <c r="F144"/>
  <c r="H145"/>
  <c r="K143"/>
  <c r="G145"/>
  <c r="H147"/>
  <c r="J148"/>
  <c r="G147"/>
  <c r="I148"/>
  <c r="K149"/>
  <c r="H157"/>
  <c r="K157"/>
  <c r="G157"/>
  <c r="G102"/>
  <c r="G152" s="1"/>
  <c r="L160" i="15"/>
  <c r="H101" i="10"/>
  <c r="H151" s="1"/>
  <c r="J159" i="15"/>
  <c r="J102" i="10"/>
  <c r="J152" s="1"/>
  <c r="N159" i="15"/>
  <c r="G101" i="10"/>
  <c r="I160" i="15"/>
  <c r="I102" i="10"/>
  <c r="I152" s="1"/>
  <c r="M160" i="15"/>
  <c r="H102" i="10"/>
  <c r="H152" s="1"/>
  <c r="M159" i="15"/>
  <c r="J140" i="10"/>
  <c r="I140"/>
  <c r="K141"/>
  <c r="F143"/>
  <c r="H144"/>
  <c r="J145"/>
  <c r="G144"/>
  <c r="I145"/>
  <c r="J147"/>
  <c r="F149"/>
  <c r="I147"/>
  <c r="K148"/>
  <c r="J101"/>
  <c r="J151" s="1"/>
  <c r="K159" i="15"/>
  <c r="F153" i="10"/>
  <c r="I101"/>
  <c r="I151" s="1"/>
  <c r="J160" i="15"/>
  <c r="K102" i="10"/>
  <c r="K152" s="1"/>
  <c r="N160" i="15"/>
  <c r="F102" i="10"/>
  <c r="F152" s="1"/>
  <c r="L159" i="15"/>
  <c r="K101" i="10"/>
  <c r="K151" s="1"/>
  <c r="K160" i="15"/>
  <c r="D150" i="10"/>
  <c r="F101"/>
  <c r="F151" s="1"/>
  <c r="V13" i="15"/>
  <c r="D154" i="10"/>
  <c r="E154"/>
  <c r="D147"/>
  <c r="D151"/>
  <c r="D153"/>
  <c r="E128"/>
  <c r="E152" s="1"/>
  <c r="E24" i="15"/>
  <c r="D146" i="10"/>
  <c r="E153"/>
  <c r="E151"/>
  <c r="D128"/>
  <c r="Q24" i="15"/>
  <c r="N24"/>
  <c r="K24"/>
  <c r="H24"/>
  <c r="E146" i="10"/>
  <c r="E147"/>
  <c r="E148"/>
  <c r="E149"/>
  <c r="D148"/>
  <c r="D149"/>
  <c r="E143"/>
  <c r="E144"/>
  <c r="E145"/>
  <c r="D144"/>
  <c r="D145"/>
  <c r="D143"/>
  <c r="E138"/>
  <c r="E139"/>
  <c r="E140"/>
  <c r="E141"/>
  <c r="E142"/>
  <c r="D139"/>
  <c r="D140"/>
  <c r="D141"/>
  <c r="D142"/>
  <c r="D138"/>
  <c r="D157" i="15"/>
  <c r="E157"/>
  <c r="F157"/>
  <c r="G157"/>
  <c r="H157"/>
  <c r="I157"/>
  <c r="J157"/>
  <c r="K157"/>
  <c r="L157"/>
  <c r="M157"/>
  <c r="N157"/>
  <c r="Q157"/>
  <c r="D158"/>
  <c r="E158"/>
  <c r="F158"/>
  <c r="G158"/>
  <c r="H158"/>
  <c r="I158"/>
  <c r="J158"/>
  <c r="K158"/>
  <c r="L158"/>
  <c r="M158"/>
  <c r="N158"/>
  <c r="Q158"/>
  <c r="C158"/>
  <c r="C157"/>
  <c r="D155"/>
  <c r="E155"/>
  <c r="F155"/>
  <c r="G155"/>
  <c r="H155"/>
  <c r="I155"/>
  <c r="J155"/>
  <c r="K155"/>
  <c r="L155"/>
  <c r="M155"/>
  <c r="N155"/>
  <c r="Q155"/>
  <c r="D156"/>
  <c r="E156"/>
  <c r="F156"/>
  <c r="G156"/>
  <c r="H156"/>
  <c r="I156"/>
  <c r="J156"/>
  <c r="K156"/>
  <c r="L156"/>
  <c r="M156"/>
  <c r="N156"/>
  <c r="Q156"/>
  <c r="C156"/>
  <c r="C155"/>
  <c r="D153"/>
  <c r="E153"/>
  <c r="F153"/>
  <c r="G153"/>
  <c r="H153"/>
  <c r="I153"/>
  <c r="J153"/>
  <c r="K153"/>
  <c r="L153"/>
  <c r="M153"/>
  <c r="N153"/>
  <c r="Q153"/>
  <c r="D154"/>
  <c r="E154"/>
  <c r="F154"/>
  <c r="G154"/>
  <c r="H154"/>
  <c r="I154"/>
  <c r="J154"/>
  <c r="K154"/>
  <c r="L154"/>
  <c r="M154"/>
  <c r="N154"/>
  <c r="Q154"/>
  <c r="C154"/>
  <c r="C153"/>
  <c r="Q69"/>
  <c r="Q68"/>
  <c r="Q67"/>
  <c r="Q66"/>
  <c r="Q65"/>
  <c r="Q64"/>
  <c r="Q63"/>
  <c r="Q62"/>
  <c r="N69"/>
  <c r="N68"/>
  <c r="N67"/>
  <c r="N66"/>
  <c r="N65"/>
  <c r="N64"/>
  <c r="N63"/>
  <c r="N62"/>
  <c r="K69"/>
  <c r="K68"/>
  <c r="K67"/>
  <c r="K66"/>
  <c r="K65"/>
  <c r="K64"/>
  <c r="K63"/>
  <c r="K62"/>
  <c r="H69"/>
  <c r="H68"/>
  <c r="H67"/>
  <c r="H66"/>
  <c r="H65"/>
  <c r="H64"/>
  <c r="H63"/>
  <c r="H62"/>
  <c r="E69"/>
  <c r="E68"/>
  <c r="E67"/>
  <c r="E66"/>
  <c r="E65"/>
  <c r="E64"/>
  <c r="E63"/>
  <c r="E62"/>
  <c r="P61"/>
  <c r="O61"/>
  <c r="M61"/>
  <c r="L61"/>
  <c r="J61"/>
  <c r="I61"/>
  <c r="G61"/>
  <c r="F61"/>
  <c r="D61"/>
  <c r="C61"/>
  <c r="Q60"/>
  <c r="Q59"/>
  <c r="Q58"/>
  <c r="Q57"/>
  <c r="Q56"/>
  <c r="Q55"/>
  <c r="Q54"/>
  <c r="Q53"/>
  <c r="Q52"/>
  <c r="Q51"/>
  <c r="N60"/>
  <c r="N59"/>
  <c r="N58"/>
  <c r="N57"/>
  <c r="N56"/>
  <c r="N55"/>
  <c r="N54"/>
  <c r="N53"/>
  <c r="N52"/>
  <c r="N51"/>
  <c r="K59"/>
  <c r="K58"/>
  <c r="K57"/>
  <c r="K56"/>
  <c r="K55"/>
  <c r="K54"/>
  <c r="K53"/>
  <c r="K52"/>
  <c r="K51"/>
  <c r="H53"/>
  <c r="H52"/>
  <c r="H51"/>
  <c r="E53"/>
  <c r="E52"/>
  <c r="E51"/>
  <c r="P50"/>
  <c r="O50"/>
  <c r="M50"/>
  <c r="L50"/>
  <c r="J50"/>
  <c r="I50"/>
  <c r="G50"/>
  <c r="F50"/>
  <c r="D50"/>
  <c r="C50"/>
  <c r="E50" s="1"/>
  <c r="Q49"/>
  <c r="Q48"/>
  <c r="Q47"/>
  <c r="Q46"/>
  <c r="Q45"/>
  <c r="Q44"/>
  <c r="N49"/>
  <c r="N48"/>
  <c r="N47"/>
  <c r="N46"/>
  <c r="N45"/>
  <c r="N44"/>
  <c r="R44"/>
  <c r="S44"/>
  <c r="K49"/>
  <c r="K48"/>
  <c r="K47"/>
  <c r="K46"/>
  <c r="K45"/>
  <c r="K44"/>
  <c r="H49"/>
  <c r="H48"/>
  <c r="H47"/>
  <c r="H46"/>
  <c r="H45"/>
  <c r="H44"/>
  <c r="E49"/>
  <c r="E48"/>
  <c r="E47"/>
  <c r="E46"/>
  <c r="E45"/>
  <c r="E44"/>
  <c r="P43"/>
  <c r="O43"/>
  <c r="M43"/>
  <c r="L43"/>
  <c r="J43"/>
  <c r="I43"/>
  <c r="G43"/>
  <c r="F43"/>
  <c r="H43" s="1"/>
  <c r="D43"/>
  <c r="C43"/>
  <c r="Q42"/>
  <c r="Q41"/>
  <c r="Q40"/>
  <c r="Q39"/>
  <c r="Q38"/>
  <c r="Q37"/>
  <c r="Q36"/>
  <c r="N42"/>
  <c r="N41"/>
  <c r="N40"/>
  <c r="N39"/>
  <c r="N38"/>
  <c r="N37"/>
  <c r="N36"/>
  <c r="K42"/>
  <c r="K41"/>
  <c r="K40"/>
  <c r="K39"/>
  <c r="K38"/>
  <c r="K37"/>
  <c r="K36"/>
  <c r="H42"/>
  <c r="H41"/>
  <c r="H40"/>
  <c r="H39"/>
  <c r="H38"/>
  <c r="H37"/>
  <c r="H36"/>
  <c r="E42"/>
  <c r="E41"/>
  <c r="E40"/>
  <c r="E39"/>
  <c r="E38"/>
  <c r="E37"/>
  <c r="E36"/>
  <c r="P35"/>
  <c r="O35"/>
  <c r="M35"/>
  <c r="L35"/>
  <c r="J35"/>
  <c r="I35"/>
  <c r="G35"/>
  <c r="F35"/>
  <c r="D35"/>
  <c r="E35" s="1"/>
  <c r="C35"/>
  <c r="Q34"/>
  <c r="Q33"/>
  <c r="Q32"/>
  <c r="Q31"/>
  <c r="Q30"/>
  <c r="Q29"/>
  <c r="Q28"/>
  <c r="Q27"/>
  <c r="Q26"/>
  <c r="N34"/>
  <c r="N33"/>
  <c r="N32"/>
  <c r="N31"/>
  <c r="N30"/>
  <c r="N29"/>
  <c r="N28"/>
  <c r="N27"/>
  <c r="N26"/>
  <c r="K34"/>
  <c r="K33"/>
  <c r="K32"/>
  <c r="K31"/>
  <c r="K30"/>
  <c r="K29"/>
  <c r="K28"/>
  <c r="K27"/>
  <c r="K26"/>
  <c r="H34"/>
  <c r="H33"/>
  <c r="H32"/>
  <c r="H31"/>
  <c r="H30"/>
  <c r="H29"/>
  <c r="H28"/>
  <c r="H27"/>
  <c r="H26"/>
  <c r="E34"/>
  <c r="E33"/>
  <c r="E32"/>
  <c r="E31"/>
  <c r="E30"/>
  <c r="E29"/>
  <c r="E28"/>
  <c r="E27"/>
  <c r="E26"/>
  <c r="P25"/>
  <c r="O25"/>
  <c r="M25"/>
  <c r="L25"/>
  <c r="J25"/>
  <c r="I25"/>
  <c r="G25"/>
  <c r="F25"/>
  <c r="D25"/>
  <c r="C25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19"/>
  <c r="S119"/>
  <c r="T119"/>
  <c r="R120"/>
  <c r="S120"/>
  <c r="T120"/>
  <c r="R121"/>
  <c r="I111" i="10" s="1"/>
  <c r="S121" i="15"/>
  <c r="J111" i="10" s="1"/>
  <c r="T121" i="15"/>
  <c r="K111" i="10" s="1"/>
  <c r="R122" i="15"/>
  <c r="S122"/>
  <c r="T122"/>
  <c r="R123"/>
  <c r="S123"/>
  <c r="T123"/>
  <c r="R124"/>
  <c r="S124"/>
  <c r="T124"/>
  <c r="R125"/>
  <c r="I117" i="10" s="1"/>
  <c r="S125" i="15"/>
  <c r="J117" i="10" s="1"/>
  <c r="T125" i="15"/>
  <c r="K117" i="10" s="1"/>
  <c r="R126" i="15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S73"/>
  <c r="T73"/>
  <c r="R73"/>
  <c r="S69"/>
  <c r="R69"/>
  <c r="S68"/>
  <c r="R68"/>
  <c r="S67"/>
  <c r="R67"/>
  <c r="S66"/>
  <c r="R66"/>
  <c r="S65"/>
  <c r="R65"/>
  <c r="S64"/>
  <c r="R64"/>
  <c r="S63"/>
  <c r="R63"/>
  <c r="S62"/>
  <c r="R62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49"/>
  <c r="R49"/>
  <c r="S48"/>
  <c r="R48"/>
  <c r="S47"/>
  <c r="R47"/>
  <c r="S46"/>
  <c r="R46"/>
  <c r="S45"/>
  <c r="R45"/>
  <c r="S42"/>
  <c r="R42"/>
  <c r="S41"/>
  <c r="R41"/>
  <c r="S40"/>
  <c r="R40"/>
  <c r="S39"/>
  <c r="R39"/>
  <c r="S38"/>
  <c r="R38"/>
  <c r="S37"/>
  <c r="R37"/>
  <c r="S36"/>
  <c r="R36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4"/>
  <c r="R24"/>
  <c r="R18"/>
  <c r="S18"/>
  <c r="T18"/>
  <c r="R19"/>
  <c r="S19"/>
  <c r="T19"/>
  <c r="R20"/>
  <c r="S20"/>
  <c r="T20"/>
  <c r="T17"/>
  <c r="S17"/>
  <c r="R17"/>
  <c r="H13"/>
  <c r="I13"/>
  <c r="J13"/>
  <c r="N13"/>
  <c r="O13"/>
  <c r="P13"/>
  <c r="C13"/>
  <c r="D13"/>
  <c r="B13"/>
  <c r="D157" i="4"/>
  <c r="E157"/>
  <c r="F157"/>
  <c r="G157"/>
  <c r="H157"/>
  <c r="I157"/>
  <c r="J157"/>
  <c r="K157"/>
  <c r="D158"/>
  <c r="E158"/>
  <c r="F158"/>
  <c r="G158"/>
  <c r="H158"/>
  <c r="I158"/>
  <c r="J158"/>
  <c r="K158"/>
  <c r="C158"/>
  <c r="C157"/>
  <c r="D155"/>
  <c r="E155"/>
  <c r="F155"/>
  <c r="G155"/>
  <c r="H155"/>
  <c r="I155"/>
  <c r="J155"/>
  <c r="K155"/>
  <c r="D156"/>
  <c r="E156"/>
  <c r="F156"/>
  <c r="G156"/>
  <c r="H156"/>
  <c r="I156"/>
  <c r="J156"/>
  <c r="K156"/>
  <c r="C156"/>
  <c r="C155"/>
  <c r="D153"/>
  <c r="E153"/>
  <c r="F153"/>
  <c r="G153"/>
  <c r="H153"/>
  <c r="I153"/>
  <c r="J153"/>
  <c r="K153"/>
  <c r="D154"/>
  <c r="E154"/>
  <c r="F154"/>
  <c r="G154"/>
  <c r="H154"/>
  <c r="I154"/>
  <c r="J154"/>
  <c r="K154"/>
  <c r="C154"/>
  <c r="C153"/>
  <c r="C152"/>
  <c r="L152" s="1"/>
  <c r="C151"/>
  <c r="L151" s="1"/>
  <c r="K68"/>
  <c r="K67"/>
  <c r="K66"/>
  <c r="K65"/>
  <c r="K64"/>
  <c r="K63"/>
  <c r="K62"/>
  <c r="K61"/>
  <c r="J60"/>
  <c r="I60"/>
  <c r="G60"/>
  <c r="F60"/>
  <c r="D60"/>
  <c r="C60"/>
  <c r="J49"/>
  <c r="I49"/>
  <c r="G49"/>
  <c r="F49"/>
  <c r="K59"/>
  <c r="K58"/>
  <c r="K57"/>
  <c r="K56"/>
  <c r="K55"/>
  <c r="K54"/>
  <c r="K53"/>
  <c r="K52"/>
  <c r="K51"/>
  <c r="K50"/>
  <c r="H59"/>
  <c r="H58"/>
  <c r="H57"/>
  <c r="H56"/>
  <c r="H55"/>
  <c r="H54"/>
  <c r="H53"/>
  <c r="H52"/>
  <c r="H51"/>
  <c r="H50"/>
  <c r="E51"/>
  <c r="E52"/>
  <c r="E53"/>
  <c r="E54"/>
  <c r="E55"/>
  <c r="E56"/>
  <c r="E57"/>
  <c r="E58"/>
  <c r="E59"/>
  <c r="E50"/>
  <c r="D49"/>
  <c r="C49"/>
  <c r="K48"/>
  <c r="K47"/>
  <c r="K46"/>
  <c r="K45"/>
  <c r="K44"/>
  <c r="K43"/>
  <c r="H48"/>
  <c r="J42"/>
  <c r="I42"/>
  <c r="G42"/>
  <c r="F42"/>
  <c r="E48"/>
  <c r="D42"/>
  <c r="C42"/>
  <c r="K41"/>
  <c r="K40"/>
  <c r="K39"/>
  <c r="K38"/>
  <c r="K37"/>
  <c r="K36"/>
  <c r="K35"/>
  <c r="H41"/>
  <c r="H40"/>
  <c r="H39"/>
  <c r="H38"/>
  <c r="H37"/>
  <c r="H36"/>
  <c r="H35"/>
  <c r="J34"/>
  <c r="I34"/>
  <c r="G34"/>
  <c r="F34"/>
  <c r="E41"/>
  <c r="E40"/>
  <c r="E39"/>
  <c r="E38"/>
  <c r="E37"/>
  <c r="E36"/>
  <c r="E35"/>
  <c r="D34"/>
  <c r="C34"/>
  <c r="N71"/>
  <c r="M71"/>
  <c r="L71"/>
  <c r="M23"/>
  <c r="L23"/>
  <c r="M68"/>
  <c r="L68"/>
  <c r="M67"/>
  <c r="L67"/>
  <c r="M66"/>
  <c r="L66"/>
  <c r="M65"/>
  <c r="L65"/>
  <c r="M64"/>
  <c r="L64"/>
  <c r="M63"/>
  <c r="L63"/>
  <c r="M62"/>
  <c r="L62"/>
  <c r="M61"/>
  <c r="L61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8"/>
  <c r="L48"/>
  <c r="M47"/>
  <c r="L47"/>
  <c r="M46"/>
  <c r="L46"/>
  <c r="M45"/>
  <c r="L45"/>
  <c r="M44"/>
  <c r="L44"/>
  <c r="M43"/>
  <c r="L43"/>
  <c r="M41"/>
  <c r="L41"/>
  <c r="M40"/>
  <c r="L40"/>
  <c r="M39"/>
  <c r="L39"/>
  <c r="M38"/>
  <c r="L38"/>
  <c r="M37"/>
  <c r="L37"/>
  <c r="M36"/>
  <c r="L36"/>
  <c r="M35"/>
  <c r="L35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K33"/>
  <c r="K32"/>
  <c r="K31"/>
  <c r="K30"/>
  <c r="K29"/>
  <c r="K28"/>
  <c r="K27"/>
  <c r="K26"/>
  <c r="K25"/>
  <c r="H33"/>
  <c r="H32"/>
  <c r="H31"/>
  <c r="H30"/>
  <c r="H29"/>
  <c r="H28"/>
  <c r="H27"/>
  <c r="H26"/>
  <c r="H25"/>
  <c r="J24"/>
  <c r="I24"/>
  <c r="G24"/>
  <c r="F24"/>
  <c r="E33"/>
  <c r="E31"/>
  <c r="E30"/>
  <c r="E29"/>
  <c r="E28"/>
  <c r="E27"/>
  <c r="E26"/>
  <c r="E25"/>
  <c r="D24"/>
  <c r="C24"/>
  <c r="O17"/>
  <c r="P17"/>
  <c r="O18"/>
  <c r="P18"/>
  <c r="O19"/>
  <c r="P19"/>
  <c r="O16"/>
  <c r="P16"/>
  <c r="C12"/>
  <c r="D12"/>
  <c r="F12"/>
  <c r="H12"/>
  <c r="I12"/>
  <c r="J12"/>
  <c r="L12"/>
  <c r="N12"/>
  <c r="O12"/>
  <c r="P12"/>
  <c r="G21" i="5"/>
  <c r="G20"/>
  <c r="G19"/>
  <c r="G18"/>
  <c r="G17"/>
  <c r="G15"/>
  <c r="G14"/>
  <c r="G13"/>
  <c r="G11"/>
  <c r="G10"/>
  <c r="G16" i="2"/>
  <c r="F16"/>
  <c r="K153" i="10" l="1"/>
  <c r="K160" s="1"/>
  <c r="J153"/>
  <c r="J160" s="1"/>
  <c r="I153"/>
  <c r="I160" s="1"/>
  <c r="Q12" i="4"/>
  <c r="D152" i="10"/>
  <c r="D159" s="1"/>
  <c r="G151"/>
  <c r="K13" i="15"/>
  <c r="E161" i="4"/>
  <c r="E162"/>
  <c r="R159" i="15"/>
  <c r="K12" i="4"/>
  <c r="G161"/>
  <c r="K42"/>
  <c r="H60"/>
  <c r="E155" i="10"/>
  <c r="U12" i="15"/>
  <c r="Q13"/>
  <c r="H16" i="2"/>
  <c r="D155" i="10"/>
  <c r="U11" i="15"/>
  <c r="U13" s="1"/>
  <c r="D156" i="10"/>
  <c r="W11" i="15"/>
  <c r="E156" i="10"/>
  <c r="W12" i="15"/>
  <c r="E13"/>
  <c r="L156" i="4"/>
  <c r="M156"/>
  <c r="E157" i="10"/>
  <c r="H158"/>
  <c r="G160"/>
  <c r="F159"/>
  <c r="H160"/>
  <c r="E61" i="15"/>
  <c r="T160"/>
  <c r="S155"/>
  <c r="K158" i="10"/>
  <c r="R160" i="15"/>
  <c r="J159" i="10"/>
  <c r="N61" i="15"/>
  <c r="G158" i="10"/>
  <c r="D157"/>
  <c r="I159"/>
  <c r="T156" i="15"/>
  <c r="R155"/>
  <c r="T155"/>
  <c r="M155" i="4"/>
  <c r="R158" i="15"/>
  <c r="T157"/>
  <c r="H159" i="10"/>
  <c r="F158"/>
  <c r="L153" i="4"/>
  <c r="N154"/>
  <c r="N153"/>
  <c r="L157"/>
  <c r="N158"/>
  <c r="N157"/>
  <c r="S154" i="15"/>
  <c r="S156"/>
  <c r="S157"/>
  <c r="K159" i="10"/>
  <c r="T159" i="15"/>
  <c r="I158" i="10"/>
  <c r="M154" i="4"/>
  <c r="L158"/>
  <c r="M158"/>
  <c r="M157"/>
  <c r="R156" i="15"/>
  <c r="T158"/>
  <c r="R157"/>
  <c r="S160"/>
  <c r="F160" i="10"/>
  <c r="S159" i="15"/>
  <c r="G159" i="10"/>
  <c r="L154" i="4"/>
  <c r="M153"/>
  <c r="L155"/>
  <c r="N156"/>
  <c r="N155"/>
  <c r="R154" i="15"/>
  <c r="S153"/>
  <c r="S158"/>
  <c r="J158" i="10"/>
  <c r="E160"/>
  <c r="D158"/>
  <c r="D160"/>
  <c r="E159"/>
  <c r="E158"/>
  <c r="E162" i="15"/>
  <c r="T154"/>
  <c r="C161"/>
  <c r="R153"/>
  <c r="E161"/>
  <c r="T153"/>
  <c r="C162"/>
  <c r="E43"/>
  <c r="N30" i="4"/>
  <c r="K61" i="15"/>
  <c r="K162" i="4"/>
  <c r="Q162" i="15"/>
  <c r="K161" i="4"/>
  <c r="J161"/>
  <c r="J162"/>
  <c r="I162"/>
  <c r="I161"/>
  <c r="H162"/>
  <c r="H161"/>
  <c r="G162"/>
  <c r="F161"/>
  <c r="F162"/>
  <c r="K161" i="15"/>
  <c r="D161" i="4"/>
  <c r="D162"/>
  <c r="C162"/>
  <c r="C161"/>
  <c r="L42"/>
  <c r="N47"/>
  <c r="M42"/>
  <c r="M49"/>
  <c r="H34"/>
  <c r="E34"/>
  <c r="H24"/>
  <c r="H162" i="15"/>
  <c r="F161"/>
  <c r="H50"/>
  <c r="H61"/>
  <c r="N63" i="4"/>
  <c r="N67"/>
  <c r="N23"/>
  <c r="K24"/>
  <c r="N48"/>
  <c r="E49"/>
  <c r="L49"/>
  <c r="E24"/>
  <c r="L60"/>
  <c r="G162" i="15"/>
  <c r="M34" i="4"/>
  <c r="H49"/>
  <c r="M60"/>
  <c r="K60"/>
  <c r="D162" i="15"/>
  <c r="F162"/>
  <c r="H161"/>
  <c r="N35" i="4"/>
  <c r="N37"/>
  <c r="N39"/>
  <c r="N59"/>
  <c r="E42"/>
  <c r="H42"/>
  <c r="K49"/>
  <c r="G161" i="15"/>
  <c r="M24" i="4"/>
  <c r="N38"/>
  <c r="E60"/>
  <c r="N41"/>
  <c r="N43"/>
  <c r="L34"/>
  <c r="D161" i="15"/>
  <c r="L24" i="4"/>
  <c r="N27"/>
  <c r="N31"/>
  <c r="K34"/>
  <c r="N33"/>
  <c r="N54"/>
  <c r="N58"/>
  <c r="N62"/>
  <c r="N64"/>
  <c r="N51"/>
  <c r="N53"/>
  <c r="N55"/>
  <c r="N57"/>
  <c r="N61"/>
  <c r="N68"/>
  <c r="T69" i="15"/>
  <c r="N44" i="4"/>
  <c r="N26"/>
  <c r="N28"/>
  <c r="N46"/>
  <c r="N66"/>
  <c r="N25"/>
  <c r="N32"/>
  <c r="N36"/>
  <c r="N45"/>
  <c r="N50"/>
  <c r="N52"/>
  <c r="N65"/>
  <c r="N29"/>
  <c r="N40"/>
  <c r="N56"/>
  <c r="T40" i="15"/>
  <c r="T53"/>
  <c r="T55"/>
  <c r="T68"/>
  <c r="N50"/>
  <c r="S61"/>
  <c r="Q61"/>
  <c r="K162"/>
  <c r="Q161"/>
  <c r="M161"/>
  <c r="I161"/>
  <c r="T56"/>
  <c r="T65"/>
  <c r="T67"/>
  <c r="N25"/>
  <c r="S50"/>
  <c r="N162"/>
  <c r="J162"/>
  <c r="L161"/>
  <c r="T44"/>
  <c r="T59"/>
  <c r="T62"/>
  <c r="T64"/>
  <c r="T66"/>
  <c r="Q35"/>
  <c r="L162"/>
  <c r="T28"/>
  <c r="T32"/>
  <c r="T34"/>
  <c r="T49"/>
  <c r="T52"/>
  <c r="M162"/>
  <c r="I162"/>
  <c r="N161"/>
  <c r="J161"/>
  <c r="T63"/>
  <c r="T54"/>
  <c r="T58"/>
  <c r="T60"/>
  <c r="Q50"/>
  <c r="T57"/>
  <c r="T51"/>
  <c r="T46"/>
  <c r="S43"/>
  <c r="Q43"/>
  <c r="T48"/>
  <c r="N43"/>
  <c r="T47"/>
  <c r="K43"/>
  <c r="T45"/>
  <c r="T41"/>
  <c r="K35"/>
  <c r="R35"/>
  <c r="T38"/>
  <c r="S35"/>
  <c r="T42"/>
  <c r="N35"/>
  <c r="T37"/>
  <c r="T39"/>
  <c r="T36"/>
  <c r="Q25"/>
  <c r="T27"/>
  <c r="T29"/>
  <c r="T31"/>
  <c r="T33"/>
  <c r="K25"/>
  <c r="T26"/>
  <c r="H25"/>
  <c r="T24"/>
  <c r="T30"/>
  <c r="E25"/>
  <c r="S25"/>
  <c r="R61"/>
  <c r="K50"/>
  <c r="R50"/>
  <c r="R43"/>
  <c r="H35"/>
  <c r="R25"/>
  <c r="E68" i="4"/>
  <c r="E67" s="1"/>
  <c r="E66" s="1"/>
  <c r="E65" s="1"/>
  <c r="E64" s="1"/>
  <c r="E63" s="1"/>
  <c r="E62" s="1"/>
  <c r="E61" s="1"/>
  <c r="N162" l="1"/>
  <c r="N161"/>
  <c r="G12"/>
  <c r="S12"/>
  <c r="R13" i="15"/>
  <c r="L13"/>
  <c r="F13"/>
  <c r="W13"/>
  <c r="L161" i="4"/>
  <c r="M161"/>
  <c r="T161" i="15"/>
  <c r="L162" i="4"/>
  <c r="M162"/>
  <c r="S161" i="15"/>
  <c r="R162"/>
  <c r="S162"/>
  <c r="R161"/>
  <c r="T162"/>
  <c r="N60" i="4"/>
  <c r="N42"/>
  <c r="T43" i="15"/>
  <c r="T50"/>
  <c r="N49" i="4"/>
  <c r="N24"/>
  <c r="N34"/>
  <c r="T61" i="15"/>
  <c r="T35"/>
  <c r="T25"/>
  <c r="A71" i="4"/>
  <c r="M12" l="1"/>
  <c r="M13" i="15"/>
  <c r="S13"/>
  <c r="G13"/>
  <c r="B12" i="4"/>
  <c r="E12" s="1"/>
  <c r="F16" i="5"/>
  <c r="E16"/>
  <c r="G12"/>
  <c r="G16" l="1"/>
</calcChain>
</file>

<file path=xl/sharedStrings.xml><?xml version="1.0" encoding="utf-8"?>
<sst xmlns="http://schemas.openxmlformats.org/spreadsheetml/2006/main" count="5451" uniqueCount="996">
  <si>
    <t>Ministry of Health &amp; Family Welfare</t>
  </si>
  <si>
    <t>Government of India</t>
  </si>
  <si>
    <t>Rashtriya Bal Swasthya Karyakram (RBSK)</t>
  </si>
  <si>
    <t xml:space="preserve">Name of State/UT: </t>
  </si>
  <si>
    <t xml:space="preserve">No of Reported Districts: </t>
  </si>
  <si>
    <t xml:space="preserve">No of Blocks : </t>
  </si>
  <si>
    <t>Reporting Month</t>
  </si>
  <si>
    <t>6-18 years enrolled in Govt and Govt aided schools (MHT)</t>
  </si>
  <si>
    <t xml:space="preserve">Birth to 6 weeks </t>
  </si>
  <si>
    <r>
      <t xml:space="preserve"> Target :                                                 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</si>
  <si>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r>
      <t xml:space="preserve">No. of children screened in current </t>
    </r>
    <r>
      <rPr>
        <u/>
        <sz val="10"/>
        <color rgb="FF000000"/>
        <rFont val="Arial"/>
        <family val="2"/>
      </rPr>
      <t>month</t>
    </r>
    <r>
      <rPr>
        <sz val="10"/>
        <color rgb="FF000000"/>
        <rFont val="Arial"/>
        <family val="2"/>
      </rPr>
      <t xml:space="preserve"> /Yearby M.H.T.</t>
    </r>
  </si>
  <si>
    <r>
      <t xml:space="preserve">No. of children screened </t>
    </r>
    <r>
      <rPr>
        <u/>
        <sz val="10"/>
        <color rgb="FF000000"/>
        <rFont val="Arial"/>
        <family val="2"/>
      </rPr>
      <t>cumulative</t>
    </r>
    <r>
      <rPr>
        <sz val="10"/>
        <color rgb="FF000000"/>
        <rFont val="Arial"/>
        <family val="2"/>
      </rPr>
      <t xml:space="preserve"> till current month</t>
    </r>
  </si>
  <si>
    <t>Percentage of total children screened till this month (Cumulative)</t>
  </si>
  <si>
    <t>Found positive for selected health conditions in current month/year</t>
  </si>
  <si>
    <t xml:space="preserve">Referred for this current month/year </t>
  </si>
  <si>
    <t xml:space="preserve"> Target :                          Total children to be screened in complete year by M.H.T.</t>
  </si>
  <si>
    <t>No. of children screened in current month/year by M.H.T.</t>
  </si>
  <si>
    <t>No. of children screened cumulative till current month</t>
  </si>
  <si>
    <t>Found positive for selected health conditions in current month</t>
  </si>
  <si>
    <t>Delivery points</t>
  </si>
  <si>
    <t>ASHA, HBNC</t>
  </si>
  <si>
    <t>No. of children screened at the delivery points</t>
  </si>
  <si>
    <t>Male</t>
  </si>
  <si>
    <t>Female</t>
  </si>
  <si>
    <t>Total</t>
  </si>
  <si>
    <t>Doctors</t>
  </si>
  <si>
    <t>Pharmacist</t>
  </si>
  <si>
    <t>ANM/ Staff nurse</t>
  </si>
  <si>
    <t>Number</t>
  </si>
  <si>
    <t xml:space="preserve">Approved </t>
  </si>
  <si>
    <t>AWC</t>
  </si>
  <si>
    <t>Visit 1</t>
  </si>
  <si>
    <t>In-place</t>
  </si>
  <si>
    <t>Visit 2</t>
  </si>
  <si>
    <t>Trained</t>
  </si>
  <si>
    <t>Govt and Govt aided schools</t>
  </si>
  <si>
    <t>Birth-6 weeks</t>
  </si>
  <si>
    <t>6 years to 18 years</t>
  </si>
  <si>
    <t>Total children</t>
  </si>
  <si>
    <t xml:space="preserve">Male </t>
  </si>
  <si>
    <t>Sl No</t>
  </si>
  <si>
    <t>Defects at Birth: Total</t>
  </si>
  <si>
    <t>Neural tube defect</t>
  </si>
  <si>
    <t>Down’s Syndrome</t>
  </si>
  <si>
    <t xml:space="preserve">Cleft Lip &amp; Palate </t>
  </si>
  <si>
    <t>Club foot</t>
  </si>
  <si>
    <t>Developmental dysplasia of the hip</t>
  </si>
  <si>
    <t>Congenital cataract</t>
  </si>
  <si>
    <t>Congenital deafness</t>
  </si>
  <si>
    <t>Congenital heart diseases</t>
  </si>
  <si>
    <t>Retinopathy of Prematurity</t>
  </si>
  <si>
    <t>Deficiencies:Total</t>
  </si>
  <si>
    <t>Severe Anaemia</t>
  </si>
  <si>
    <t>Vitamin A deficiency (Bitot spot)</t>
  </si>
  <si>
    <t>Vitamin D Deficiency, (Rickets)</t>
  </si>
  <si>
    <t xml:space="preserve">A) SAM </t>
  </si>
  <si>
    <t>B) Severe Thinning</t>
  </si>
  <si>
    <t>C) Obesity</t>
  </si>
  <si>
    <t xml:space="preserve">Goitre </t>
  </si>
  <si>
    <t>Childhood Diseases:Total</t>
  </si>
  <si>
    <t>Skin conditions</t>
  </si>
  <si>
    <t>Otitis Media</t>
  </si>
  <si>
    <t xml:space="preserve">Rheumatic heart disease </t>
  </si>
  <si>
    <t>Reactive airway disease</t>
  </si>
  <si>
    <t xml:space="preserve">Dental Conditions </t>
  </si>
  <si>
    <t>Convulsive disorders</t>
  </si>
  <si>
    <t>Developmental Delays including Disabilities:Total</t>
  </si>
  <si>
    <t>Vision impairment</t>
  </si>
  <si>
    <t>Hearing Impairment</t>
  </si>
  <si>
    <t>Neuro motor impairment</t>
  </si>
  <si>
    <t xml:space="preserve">Motor delay </t>
  </si>
  <si>
    <t>Cognitive delay</t>
  </si>
  <si>
    <t>Language  delay</t>
  </si>
  <si>
    <t>Behaviour disorder (Autism)</t>
  </si>
  <si>
    <t>Learning disorder</t>
  </si>
  <si>
    <t xml:space="preserve">Attention deficit hyperactivity disorder </t>
  </si>
  <si>
    <t>Others</t>
  </si>
  <si>
    <t>Adolescent Health:Total</t>
  </si>
  <si>
    <t>Growing up concerns</t>
  </si>
  <si>
    <t>Substance abuse</t>
  </si>
  <si>
    <t>Feel depressed</t>
  </si>
  <si>
    <t>Delay in menstruation cycles</t>
  </si>
  <si>
    <t>Irregular periods</t>
  </si>
  <si>
    <t>Pain or burning sensation while urinating</t>
  </si>
  <si>
    <t>Discharge/ foul smelling discharge from the genitor-urinary area</t>
  </si>
  <si>
    <t>Pain during menstruation</t>
  </si>
  <si>
    <t xml:space="preserve">Report prepared by </t>
  </si>
  <si>
    <t xml:space="preserve">Report verified by </t>
  </si>
  <si>
    <t>Block/ District / State Nodal person</t>
  </si>
  <si>
    <t>Name</t>
  </si>
  <si>
    <t xml:space="preserve">Signature </t>
  </si>
  <si>
    <t>Designation</t>
  </si>
  <si>
    <t>Date</t>
  </si>
  <si>
    <t>Name of State:</t>
  </si>
  <si>
    <t>Name of District</t>
  </si>
  <si>
    <t>Name of Block</t>
  </si>
  <si>
    <t>Reporting Year</t>
  </si>
  <si>
    <r>
      <t xml:space="preserve"> Target :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</si>
  <si>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t>MONTHLY REPORTING FORMAT (ASHA,HBNC) - FORM No - II</t>
  </si>
  <si>
    <t>MONTHLY REPORTING FORMAT (Delivery Point) - FORM No - I</t>
  </si>
  <si>
    <t>S.No</t>
  </si>
  <si>
    <t>Health Condition</t>
  </si>
  <si>
    <t>Details</t>
  </si>
  <si>
    <t>Number of children with selected health conditions</t>
  </si>
  <si>
    <t>Identified through screening</t>
  </si>
  <si>
    <t>Confirmed</t>
  </si>
  <si>
    <t>Managed</t>
  </si>
  <si>
    <t>Waiting for service access</t>
  </si>
  <si>
    <t>Medical</t>
  </si>
  <si>
    <t>Surgery</t>
  </si>
  <si>
    <t>Early Intervention</t>
  </si>
  <si>
    <t>AFHC counselling</t>
  </si>
  <si>
    <t>6-18 yrs</t>
  </si>
  <si>
    <t xml:space="preserve">MONTHLY REPORTING FORMAT (BLOCK/ DISTRICT/ STATE) - FORM-IV </t>
  </si>
  <si>
    <t>MONTHLY REPORTING FORMAT (BLOCK/ DISTRICT/ STATE) - FORM-V</t>
  </si>
  <si>
    <t>MONTHLY REPORTING FORMAT (MHT) - FORM No - III</t>
  </si>
  <si>
    <t xml:space="preserve">Number of children screened for Defects at Birth at the delivery point  in the reporting month </t>
  </si>
  <si>
    <t xml:space="preserve">Number of live birth in the facility in the reporting month </t>
  </si>
  <si>
    <t>Number of deliveries in the facility in the reporting month</t>
  </si>
  <si>
    <t>Type of facility -
(DH/SDH/FRU/CHC/PHC/SC)</t>
  </si>
  <si>
    <t>Name of ASHA</t>
  </si>
  <si>
    <t>ASHA ID (if available)</t>
  </si>
  <si>
    <t xml:space="preserve">Total number of deliveries reported in catchment area of ASHA in the reporting month </t>
  </si>
  <si>
    <t>Total number of New borns to be visited in the month</t>
  </si>
  <si>
    <t>Number of newborn visited by the ASHA in HBNC visit in the month</t>
  </si>
  <si>
    <t>Cumulative Number of deliveries  in the year   ________ From ________  To _____________</t>
  </si>
  <si>
    <t>Cumulative Number of Children screened for defects at birth during HBNC visits in the year   ________ From ________  To _____________</t>
  </si>
  <si>
    <t>Report prepared by Asha</t>
  </si>
  <si>
    <t>Report verified by ANM</t>
  </si>
  <si>
    <t>Report verified by ASHA supervisor</t>
  </si>
  <si>
    <t>Number of DP reported</t>
  </si>
  <si>
    <t>Delivery points (DP)</t>
  </si>
  <si>
    <t>Number of ASHA reported</t>
  </si>
  <si>
    <t xml:space="preserve">Total number of notified delivery points in the block </t>
  </si>
  <si>
    <t xml:space="preserve">Number of ASHA in the block </t>
  </si>
  <si>
    <t>No. of children screened by ASHAs</t>
  </si>
  <si>
    <t>Found positive for Defects at Birth</t>
  </si>
  <si>
    <t>Found positive for Defects at birth</t>
  </si>
  <si>
    <t>6 weeks to 3 years</t>
  </si>
  <si>
    <t>6 weeks to 3 years (MHT)</t>
  </si>
  <si>
    <t>3-6 years enrolled in Govt and Govt aided schools (MHT)</t>
  </si>
  <si>
    <t>DEIC Manager</t>
  </si>
  <si>
    <t xml:space="preserve">Operational </t>
  </si>
  <si>
    <t>Number of DEIC</t>
  </si>
  <si>
    <t xml:space="preserve">Total HR in DEIC </t>
  </si>
  <si>
    <t>Total MHT</t>
  </si>
  <si>
    <t xml:space="preserve">Total </t>
  </si>
  <si>
    <t>ANM/SN</t>
  </si>
  <si>
    <t>6 Weeks- 3 Years</t>
  </si>
  <si>
    <t>Developmental dysplasia 
of the hip</t>
  </si>
  <si>
    <t>Congenital Deafness</t>
  </si>
  <si>
    <t>Congenital Heart Diseases</t>
  </si>
  <si>
    <t>Discharge/ foul smelling discharge from the 
genitor-urinary area</t>
  </si>
  <si>
    <t>Defect at Birth</t>
  </si>
  <si>
    <t>Deficiency</t>
  </si>
  <si>
    <t>Childhood Diseases</t>
  </si>
  <si>
    <t>Developmental Delays including Disabilities</t>
  </si>
  <si>
    <t>Adolescent Health</t>
  </si>
  <si>
    <t>Total Children</t>
  </si>
  <si>
    <t xml:space="preserve"> State:</t>
  </si>
  <si>
    <t>Birth-6 weeks
Delivery Point</t>
  </si>
  <si>
    <t>Birth-6 weeks
ASHA,HBNC</t>
  </si>
  <si>
    <t>6 Weeks- 3 Yrs</t>
  </si>
  <si>
    <t>6-18 Yrs</t>
  </si>
  <si>
    <t>Neural tube
 Defect</t>
  </si>
  <si>
    <t>Down 
Syndrome</t>
  </si>
  <si>
    <t xml:space="preserve">Cleft Lip 
&amp; Palate </t>
  </si>
  <si>
    <t>B) Severe 
Thinning</t>
  </si>
  <si>
    <t xml:space="preserve">Dental 
Conditions </t>
  </si>
  <si>
    <t>Vision 
impairment</t>
  </si>
  <si>
    <t>Hearing
 Impairment</t>
  </si>
  <si>
    <t>Primary care (PHC/CHC)</t>
  </si>
  <si>
    <t>Referal</t>
  </si>
  <si>
    <t>Tertiary Care (DEIC)</t>
  </si>
  <si>
    <t>Secondary Care 
(DH/Medical)</t>
  </si>
  <si>
    <t>MHT Details</t>
  </si>
  <si>
    <t xml:space="preserve">Total Number of MHT </t>
  </si>
  <si>
    <t>3  years to 6 years</t>
  </si>
  <si>
    <t>6  years to 18 years</t>
  </si>
  <si>
    <r>
      <t xml:space="preserve"> Annual plan :                                            Total visit to be planned in this</t>
    </r>
    <r>
      <rPr>
        <u/>
        <sz val="10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</si>
  <si>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</si>
  <si>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</si>
  <si>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rPr>
        <u/>
        <sz val="10"/>
        <color indexed="8"/>
        <rFont val="Arial"/>
        <family val="2"/>
      </rPr>
      <t>Cumulative gap</t>
    </r>
    <r>
      <rPr>
        <sz val="10"/>
        <color indexed="8"/>
        <rFont val="Arial"/>
        <family val="2"/>
      </rPr>
      <t xml:space="preserve"> including carry forward from previous month of the current year</t>
    </r>
  </si>
  <si>
    <t>Screening details at AWCs</t>
  </si>
  <si>
    <t>Screened Children with Health Condition</t>
  </si>
  <si>
    <t>AWCs</t>
  </si>
  <si>
    <t>District</t>
  </si>
  <si>
    <t xml:space="preserve">Total Number of  Children Screened </t>
  </si>
  <si>
    <t xml:space="preserve">Total Children Refered </t>
  </si>
  <si>
    <t>Vitamin A deficiency 
(Bitot spot)</t>
  </si>
  <si>
    <t>Vitamin D Deficiency, 
(Rickets)</t>
  </si>
  <si>
    <t>A)SAM</t>
  </si>
  <si>
    <t>B)Severe Thinning</t>
  </si>
  <si>
    <t>C)Obesity</t>
  </si>
  <si>
    <t>Ottis Media</t>
  </si>
  <si>
    <t xml:space="preserve">Rheumatic Heart Disease </t>
  </si>
  <si>
    <t>Reactive Airway Disease</t>
  </si>
  <si>
    <t>Convulsive Disorders</t>
  </si>
  <si>
    <t>Behaviour disorder
 (Autism)</t>
  </si>
  <si>
    <t>Defects at Birth</t>
  </si>
  <si>
    <t>Deficiencies</t>
  </si>
  <si>
    <t xml:space="preserve">Developmental Delays </t>
  </si>
  <si>
    <t>Grand Total</t>
  </si>
  <si>
    <t>Remarks by MHT Team</t>
  </si>
  <si>
    <t xml:space="preserve">Composition of Mobile Health Team </t>
  </si>
  <si>
    <t>3- 6 Yrs</t>
  </si>
  <si>
    <t>3 years to 6 years</t>
  </si>
  <si>
    <t>DEIC and MHT Information</t>
  </si>
  <si>
    <t>Functional</t>
  </si>
  <si>
    <t>Number of Children screened  in the year : Current Reporting Month (From) __________  (To)  End of Rerpoting Month _____________</t>
  </si>
  <si>
    <t>Name of District:</t>
  </si>
  <si>
    <t>Name of Block:</t>
  </si>
  <si>
    <t>Defect at Birth:</t>
  </si>
  <si>
    <t xml:space="preserve">Total Number of new  born children Screened </t>
  </si>
  <si>
    <t>Facility Code as per MCTS 
 (if available)</t>
  </si>
  <si>
    <t>Name of ASHA Supervisor</t>
  </si>
  <si>
    <t xml:space="preserve">Defects at Birth: 
</t>
  </si>
  <si>
    <t>Number of newborn screened by the ASHA in HBNC visit for Defects at Birth Screened in the month</t>
  </si>
  <si>
    <t>Refer Children for Health Conditions</t>
  </si>
  <si>
    <t>Developmental Delays
 including Disabilities:Total</t>
  </si>
  <si>
    <t>Remarks by State RBSK Team</t>
  </si>
  <si>
    <t>Screening Children</t>
  </si>
  <si>
    <t>Childhood 
Diseases</t>
  </si>
  <si>
    <t>Contact No. 
 (if available)</t>
  </si>
  <si>
    <t>Contact Detail of ASHA  
(if available)</t>
  </si>
  <si>
    <t>Name of the Nodal Person</t>
  </si>
  <si>
    <t>Secondary Care 
(DH/SDH/MC)</t>
  </si>
  <si>
    <t>NAME</t>
  </si>
  <si>
    <t>Refered Children with Health Condition</t>
  </si>
  <si>
    <t>Refered  Children with Health Condition</t>
  </si>
  <si>
    <t>Birth- 6 Weeks</t>
  </si>
  <si>
    <t>Secondary Care 
(DH/SDH/SNCU)</t>
  </si>
  <si>
    <t>Tertiary Care (DEIC)/MC</t>
  </si>
  <si>
    <t>Secondary Care 
(DH/SDH/
SNCU)</t>
  </si>
  <si>
    <t>Total Number of  Children Refered at</t>
  </si>
  <si>
    <t>Tertiary Care (DEIC)
/MC</t>
  </si>
  <si>
    <t>Refered Children with Health Condition at</t>
  </si>
  <si>
    <t>MHT Team Code</t>
  </si>
  <si>
    <t>Refer Children for Health Conditions at facility</t>
  </si>
  <si>
    <t>Total Children Refered with Heatlth Conditions</t>
  </si>
  <si>
    <t xml:space="preserve">Number of Children screened  in 
……………………………….
(Reporting Month)   </t>
  </si>
  <si>
    <t>3-6 years years enrolled in Govt and Govt aided schools (MHT)</t>
  </si>
  <si>
    <t>State</t>
  </si>
  <si>
    <t>A &amp; N Islands</t>
  </si>
  <si>
    <t>Nicobar</t>
  </si>
  <si>
    <t>North and Middle Andaman</t>
  </si>
  <si>
    <t>South Andaman</t>
  </si>
  <si>
    <t>Andhra Pradesh</t>
  </si>
  <si>
    <t>Ananthapur</t>
  </si>
  <si>
    <t>Chittoor</t>
  </si>
  <si>
    <t xml:space="preserve">Cuddapah (Kadapa) </t>
  </si>
  <si>
    <t>East Godavari</t>
  </si>
  <si>
    <t>Guntur</t>
  </si>
  <si>
    <t>Krishna</t>
  </si>
  <si>
    <t>Kurnool</t>
  </si>
  <si>
    <t>Nellore</t>
  </si>
  <si>
    <t>Prakasam</t>
  </si>
  <si>
    <t>Srikakulam</t>
  </si>
  <si>
    <t>Visakhapatnam</t>
  </si>
  <si>
    <t>Vizianagaram</t>
  </si>
  <si>
    <t>West Godavari</t>
  </si>
  <si>
    <t>Arunachal Pradesh</t>
  </si>
  <si>
    <t>Anjaw</t>
  </si>
  <si>
    <t>Changlang</t>
  </si>
  <si>
    <t>Dibang Valley</t>
  </si>
  <si>
    <t>East Kameng</t>
  </si>
  <si>
    <t>East Siang</t>
  </si>
  <si>
    <t>Kra Daadi</t>
  </si>
  <si>
    <t>Kurung Kumey</t>
  </si>
  <si>
    <t>Lohit</t>
  </si>
  <si>
    <t>Longding</t>
  </si>
  <si>
    <t>Lower Dibang Valley</t>
  </si>
  <si>
    <t>Lower Siang</t>
  </si>
  <si>
    <t>Lower Subansiri</t>
  </si>
  <si>
    <t>Namsai</t>
  </si>
  <si>
    <t>Papum Pare</t>
  </si>
  <si>
    <t>Siang</t>
  </si>
  <si>
    <t>Tawang</t>
  </si>
  <si>
    <t>Tirap</t>
  </si>
  <si>
    <t>Upper Siang</t>
  </si>
  <si>
    <t>Upper Subansiri</t>
  </si>
  <si>
    <t>West Kameng</t>
  </si>
  <si>
    <t>West Siang</t>
  </si>
  <si>
    <t>Assam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</si>
  <si>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</si>
  <si>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</si>
  <si>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</si>
  <si>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</si>
  <si>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</si>
  <si>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</si>
  <si>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</si>
  <si>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</si>
  <si>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</si>
  <si>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</si>
  <si>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</si>
  <si>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Goalpara</t>
  </si>
  <si>
    <t>Golaghat</t>
  </si>
  <si>
    <t>Hailakandi</t>
  </si>
  <si>
    <t>Hojai</t>
  </si>
  <si>
    <t>Jorhat</t>
  </si>
  <si>
    <t>Kamrup M</t>
  </si>
  <si>
    <t>Kamrup R</t>
  </si>
  <si>
    <t>Karbi Anglong</t>
  </si>
  <si>
    <t>Karimganj</t>
  </si>
  <si>
    <t>Kokrajhar</t>
  </si>
  <si>
    <t>Lakhimpur</t>
  </si>
  <si>
    <t>Majuli</t>
  </si>
  <si>
    <t>Marigaon</t>
  </si>
  <si>
    <t>Nagaon</t>
  </si>
  <si>
    <t>Nalbari</t>
  </si>
  <si>
    <t>North Cachar Hills</t>
  </si>
  <si>
    <t>Sivsagar</t>
  </si>
  <si>
    <t>Sonitpur</t>
  </si>
  <si>
    <t>South Salamara-Mankachar</t>
  </si>
  <si>
    <t>Tinsukia</t>
  </si>
  <si>
    <t>Udalguri</t>
  </si>
  <si>
    <t>West Karbi Anglong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</si>
  <si>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</si>
  <si>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</si>
  <si>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</si>
  <si>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</si>
  <si>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</si>
  <si>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</si>
  <si>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</si>
  <si>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</si>
  <si>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</si>
  <si>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</si>
  <si>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</si>
  <si>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</si>
  <si>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</si>
  <si>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</si>
  <si>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</si>
  <si>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 Bhabua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</si>
  <si>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</si>
  <si>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</si>
  <si>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</si>
  <si>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</si>
  <si>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</si>
  <si>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</si>
  <si>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</si>
  <si>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</si>
  <si>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</si>
  <si>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</si>
  <si>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</si>
  <si>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</si>
  <si>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</si>
  <si>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</si>
  <si>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</si>
  <si>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</si>
  <si>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</si>
  <si>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</si>
  <si>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</si>
  <si>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</si>
  <si>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</si>
  <si>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</si>
  <si>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</si>
  <si>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Chandigarh</t>
  </si>
  <si>
    <t>Chhattisgarh</t>
  </si>
  <si>
    <t>Balod</t>
  </si>
  <si>
    <t>Baloda Bazar</t>
  </si>
  <si>
    <t>Balrampur</t>
  </si>
  <si>
    <t>Bastar</t>
  </si>
  <si>
    <t>Bemetra</t>
  </si>
  <si>
    <t>Bijapur</t>
  </si>
  <si>
    <t xml:space="preserve">Bilaspur  </t>
  </si>
  <si>
    <t>Dantewada</t>
  </si>
  <si>
    <t>Dhamtari</t>
  </si>
  <si>
    <t>Durg</t>
  </si>
  <si>
    <t>Gariyaband</t>
  </si>
  <si>
    <t>Janjgir Champa</t>
  </si>
  <si>
    <t>Jashpur</t>
  </si>
  <si>
    <t>Kanker</t>
  </si>
  <si>
    <t>Kabirdham (Kawardha)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</si>
  <si>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</si>
  <si>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</si>
  <si>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</si>
  <si>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</si>
  <si>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</si>
  <si>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</si>
  <si>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</si>
  <si>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</si>
  <si>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</si>
  <si>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</si>
  <si>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</si>
  <si>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</si>
  <si>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Dadra &amp; Nagar Haveli</t>
  </si>
  <si>
    <t>Dadra and Nagar Haveli</t>
  </si>
  <si>
    <t>Daman &amp; Diu</t>
  </si>
  <si>
    <t>Daman</t>
  </si>
  <si>
    <t>Diu</t>
  </si>
  <si>
    <t>Delhi</t>
  </si>
  <si>
    <t>Central</t>
  </si>
  <si>
    <t>East</t>
  </si>
  <si>
    <t>New Delhi</t>
  </si>
  <si>
    <t>North</t>
  </si>
  <si>
    <t>North East</t>
  </si>
  <si>
    <t>North West</t>
  </si>
  <si>
    <t>Shahdara</t>
  </si>
  <si>
    <t>South</t>
  </si>
  <si>
    <t>South East</t>
  </si>
  <si>
    <t>South West</t>
  </si>
  <si>
    <t>West</t>
  </si>
  <si>
    <t>Goa</t>
  </si>
  <si>
    <t>North Goa</t>
  </si>
  <si>
    <t>South Goa</t>
  </si>
  <si>
    <t>Gujarat</t>
  </si>
  <si>
    <t>Ahmedabad</t>
  </si>
  <si>
    <t>Amreli</t>
  </si>
  <si>
    <t>Anand</t>
  </si>
  <si>
    <t>Aravalli</t>
  </si>
  <si>
    <t>Banas Kantha</t>
  </si>
  <si>
    <t>Bharuch</t>
  </si>
  <si>
    <t>Bhavnagar</t>
  </si>
  <si>
    <t>Botad</t>
  </si>
  <si>
    <t>Chhotaudepur</t>
  </si>
  <si>
    <t>Dahod</t>
  </si>
  <si>
    <t>Devbhumi Dwarka</t>
  </si>
  <si>
    <t>Gandhinagar</t>
  </si>
  <si>
    <t>Gir Somnath</t>
  </si>
  <si>
    <t>Jamnagar</t>
  </si>
  <si>
    <t>Junagadh</t>
  </si>
  <si>
    <t>Kachchh</t>
  </si>
  <si>
    <t>Kheda</t>
  </si>
  <si>
    <t>Mahesana</t>
  </si>
  <si>
    <t>Mahisagar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</si>
  <si>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</si>
  <si>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</si>
  <si>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</si>
  <si>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</si>
  <si>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</si>
  <si>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</si>
  <si>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</si>
  <si>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</si>
  <si>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</si>
  <si>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</si>
  <si>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</si>
  <si>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</si>
  <si>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</si>
  <si>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</si>
  <si>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Haryana</t>
  </si>
  <si>
    <t>Ambala</t>
  </si>
  <si>
    <t>Bhiwani</t>
  </si>
  <si>
    <t>Charkhi Dadri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</si>
  <si>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</si>
  <si>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</si>
  <si>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</si>
  <si>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</si>
  <si>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</si>
  <si>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</si>
  <si>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</si>
  <si>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</si>
  <si>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</si>
  <si>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</si>
  <si>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</si>
  <si>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</si>
  <si>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</si>
  <si>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</si>
  <si>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</si>
  <si>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</si>
  <si>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</si>
  <si>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</si>
  <si>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</si>
  <si>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Himachal Pradesh</t>
  </si>
  <si>
    <t>Bilaspur</t>
  </si>
  <si>
    <t>Chamba</t>
  </si>
  <si>
    <t>Hamirpur</t>
  </si>
  <si>
    <t>Kangra</t>
  </si>
  <si>
    <t>Kinnaur</t>
  </si>
  <si>
    <t>Kullu</t>
  </si>
  <si>
    <t>Lahul Spiti</t>
  </si>
  <si>
    <t>Mandi</t>
  </si>
  <si>
    <t>Shimla</t>
  </si>
  <si>
    <t>Sirmaur</t>
  </si>
  <si>
    <t>Solan</t>
  </si>
  <si>
    <t>Una</t>
  </si>
  <si>
    <t>Jammu &amp; Kashmir</t>
  </si>
  <si>
    <t>Anantnag</t>
  </si>
  <si>
    <t>Badgam</t>
  </si>
  <si>
    <t>Bandipora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</si>
  <si>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</si>
  <si>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</si>
  <si>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</si>
  <si>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</si>
  <si>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</si>
  <si>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</si>
  <si>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</si>
  <si>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</si>
  <si>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</si>
  <si>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Ladakh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</si>
  <si>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</si>
  <si>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</si>
  <si>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</si>
  <si>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</si>
  <si>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</si>
  <si>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</si>
  <si>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</si>
  <si>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</si>
  <si>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</si>
  <si>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</si>
  <si>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</si>
  <si>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</si>
  <si>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</si>
  <si>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</si>
  <si>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</si>
  <si>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</si>
  <si>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</si>
  <si>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</si>
  <si>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</si>
  <si>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</si>
  <si>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</si>
  <si>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</si>
  <si>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</si>
  <si>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</si>
  <si>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</si>
  <si>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Pakaur</t>
  </si>
  <si>
    <t>Palamu</t>
  </si>
  <si>
    <t>Pashchimi Singhbhum</t>
  </si>
  <si>
    <t>Purbi Singhbhum</t>
  </si>
  <si>
    <t>Ramgarh</t>
  </si>
  <si>
    <t>Ranchi</t>
  </si>
  <si>
    <t>Sahibganj</t>
  </si>
  <si>
    <t>Saraikela</t>
  </si>
  <si>
    <t>Simdega</t>
  </si>
  <si>
    <t>Karnataka</t>
  </si>
  <si>
    <t>Bagalkote</t>
  </si>
  <si>
    <t>Bangalore Rural</t>
  </si>
  <si>
    <t>Bangalore Urban</t>
  </si>
  <si>
    <t>Belgaum</t>
  </si>
  <si>
    <t>Bellary</t>
  </si>
  <si>
    <t>Bidar</t>
  </si>
  <si>
    <t>Chamrajnagar</t>
  </si>
  <si>
    <t>Chikkaballapur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</si>
  <si>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</si>
  <si>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</si>
  <si>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</si>
  <si>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</si>
  <si>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</si>
  <si>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</si>
  <si>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</si>
  <si>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</si>
  <si>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</si>
  <si>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</si>
  <si>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</si>
  <si>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</si>
  <si>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</si>
  <si>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</si>
  <si>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</si>
  <si>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</t>
  </si>
  <si>
    <t>Shimoga</t>
  </si>
  <si>
    <t>Tumkur</t>
  </si>
  <si>
    <t>Udupi</t>
  </si>
  <si>
    <t>Uttara Kannada</t>
  </si>
  <si>
    <t>Yadgir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</si>
  <si>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</si>
  <si>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</si>
  <si>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</si>
  <si>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</si>
  <si>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</si>
  <si>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</si>
  <si>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</si>
  <si>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</si>
  <si>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</si>
  <si>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Mallappuram</t>
  </si>
  <si>
    <t>Palakkad</t>
  </si>
  <si>
    <t>Pathanamthitta</t>
  </si>
  <si>
    <t>Thiruvananthapuram</t>
  </si>
  <si>
    <t>Thrissur</t>
  </si>
  <si>
    <t>Wayanad</t>
  </si>
  <si>
    <t>Lakshadweep</t>
  </si>
  <si>
    <t>Madhya Pradesh</t>
  </si>
  <si>
    <t xml:space="preserve">Agarmalwa </t>
  </si>
  <si>
    <t xml:space="preserve">Alirajpur </t>
  </si>
  <si>
    <t xml:space="preserve">Anuppur </t>
  </si>
  <si>
    <t xml:space="preserve">Ashoknagar </t>
  </si>
  <si>
    <t xml:space="preserve">Balaghat </t>
  </si>
  <si>
    <t xml:space="preserve">Barwani </t>
  </si>
  <si>
    <t xml:space="preserve">Betul </t>
  </si>
  <si>
    <t>Bhind</t>
  </si>
  <si>
    <t>Bhopal</t>
  </si>
  <si>
    <t xml:space="preserve">Burhanpur </t>
  </si>
  <si>
    <t xml:space="preserve">Chhatarpur </t>
  </si>
  <si>
    <t xml:space="preserve">Chhindwara </t>
  </si>
  <si>
    <t>Damoh</t>
  </si>
  <si>
    <t>Datia</t>
  </si>
  <si>
    <t>Dewas</t>
  </si>
  <si>
    <t xml:space="preserve">Dhar </t>
  </si>
  <si>
    <t xml:space="preserve">Dindori </t>
  </si>
  <si>
    <t xml:space="preserve">Guna </t>
  </si>
  <si>
    <t>Gwalior</t>
  </si>
  <si>
    <t>Harda</t>
  </si>
  <si>
    <t>Hoshangabad</t>
  </si>
  <si>
    <t xml:space="preserve">Indore </t>
  </si>
  <si>
    <t>Jabalpur</t>
  </si>
  <si>
    <t xml:space="preserve">Jhabua </t>
  </si>
  <si>
    <t xml:space="preserve">Katni </t>
  </si>
  <si>
    <t xml:space="preserve">Khandwa </t>
  </si>
  <si>
    <t xml:space="preserve">Khargone </t>
  </si>
  <si>
    <t>Mandla</t>
  </si>
  <si>
    <t xml:space="preserve">Mandsaur </t>
  </si>
  <si>
    <t xml:space="preserve">Morena </t>
  </si>
  <si>
    <t xml:space="preserve">Narsinghpur </t>
  </si>
  <si>
    <t xml:space="preserve">Neemuch </t>
  </si>
  <si>
    <t>Panna</t>
  </si>
  <si>
    <t xml:space="preserve">Raisen </t>
  </si>
  <si>
    <t xml:space="preserve">Rajgarh </t>
  </si>
  <si>
    <t xml:space="preserve">Ratlam </t>
  </si>
  <si>
    <t>Rewa</t>
  </si>
  <si>
    <t xml:space="preserve">Sagar </t>
  </si>
  <si>
    <t xml:space="preserve">Satna </t>
  </si>
  <si>
    <t xml:space="preserve">Sehore </t>
  </si>
  <si>
    <t>Seoni</t>
  </si>
  <si>
    <t>Shahdol</t>
  </si>
  <si>
    <t xml:space="preserve">Shajapur </t>
  </si>
  <si>
    <t>Sheopur</t>
  </si>
  <si>
    <t>Shivpuri</t>
  </si>
  <si>
    <t>Sidhi</t>
  </si>
  <si>
    <t xml:space="preserve">Singrouli </t>
  </si>
  <si>
    <t>Tikamgarh</t>
  </si>
  <si>
    <t>Ujjain</t>
  </si>
  <si>
    <t>Umaira</t>
  </si>
  <si>
    <t xml:space="preserve">Vidisha </t>
  </si>
  <si>
    <t>Maharashtra</t>
  </si>
  <si>
    <t>Ahmednagar</t>
  </si>
  <si>
    <t>Akola</t>
  </si>
  <si>
    <t>Amravati</t>
  </si>
  <si>
    <t>Bhandara</t>
  </si>
  <si>
    <t>Bid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</si>
  <si>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</si>
  <si>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</si>
  <si>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</si>
  <si>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</si>
  <si>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</si>
  <si>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</si>
  <si>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</si>
  <si>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</si>
  <si>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</si>
  <si>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</si>
  <si>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</si>
  <si>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</si>
  <si>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</si>
  <si>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</si>
  <si>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</si>
  <si>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</si>
  <si>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</si>
  <si>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</si>
  <si>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</si>
  <si>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</si>
  <si>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</si>
  <si>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</si>
  <si>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</si>
  <si>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</si>
  <si>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</si>
  <si>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</si>
  <si>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</si>
  <si>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</si>
  <si>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</si>
  <si>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Manipur</t>
  </si>
  <si>
    <t>Bishnupur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</si>
  <si>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</si>
  <si>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</si>
  <si>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</si>
  <si>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</si>
  <si>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</si>
  <si>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</si>
  <si>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</si>
  <si>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</si>
  <si>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</si>
  <si>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Pherzawl</t>
  </si>
  <si>
    <t>Senapati</t>
  </si>
  <si>
    <t>Tamenglong</t>
  </si>
  <si>
    <t>Tengnoupal</t>
  </si>
  <si>
    <t>Thoubal</t>
  </si>
  <si>
    <t>Ukhrul</t>
  </si>
  <si>
    <t>Meghalaya</t>
  </si>
  <si>
    <t>East Garo Hills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</si>
  <si>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</si>
  <si>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</si>
  <si>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</si>
  <si>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</si>
  <si>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</si>
  <si>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</si>
  <si>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</si>
  <si>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</si>
  <si>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</si>
  <si>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</si>
  <si>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Mizoram</t>
  </si>
  <si>
    <t xml:space="preserve">Aizawl </t>
  </si>
  <si>
    <t>Champhai</t>
  </si>
  <si>
    <t>Kolasib</t>
  </si>
  <si>
    <t>Lawngtlai</t>
  </si>
  <si>
    <t>Lunglei</t>
  </si>
  <si>
    <t>Mamit</t>
  </si>
  <si>
    <t>Saiha</t>
  </si>
  <si>
    <t>Serchhip</t>
  </si>
  <si>
    <t>Nagaland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</si>
  <si>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</si>
  <si>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</si>
  <si>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</si>
  <si>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</si>
  <si>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</si>
  <si>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</si>
  <si>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</si>
  <si>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</si>
  <si>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</si>
  <si>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</si>
  <si>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</si>
  <si>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Odisha</t>
  </si>
  <si>
    <t>Anugul</t>
  </si>
  <si>
    <t>Balangir</t>
  </si>
  <si>
    <t>Balasore</t>
  </si>
  <si>
    <t>Bargarh</t>
  </si>
  <si>
    <t>Boudh</t>
  </si>
  <si>
    <t>Bhadrak</t>
  </si>
  <si>
    <t>Cuttack</t>
  </si>
  <si>
    <t>Deogarh</t>
  </si>
  <si>
    <t>Dhenkanal</t>
  </si>
  <si>
    <t>Gajapati</t>
  </si>
  <si>
    <t>Ganjam</t>
  </si>
  <si>
    <t>Jagatsinghpur</t>
  </si>
  <si>
    <t>Jajapur</t>
  </si>
  <si>
    <t>Jharsuguda</t>
  </si>
  <si>
    <t>Kalahandi</t>
  </si>
  <si>
    <t>Kandhamal</t>
  </si>
  <si>
    <t>Kendrapara</t>
  </si>
  <si>
    <t>Keonjhar</t>
  </si>
  <si>
    <t xml:space="preserve">Khordha (Khurda) 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</si>
  <si>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</si>
  <si>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</si>
  <si>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</si>
  <si>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</si>
  <si>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</si>
  <si>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</si>
  <si>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</si>
  <si>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</si>
  <si>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</si>
  <si>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Sonepur</t>
  </si>
  <si>
    <t>Sundargarh</t>
  </si>
  <si>
    <t>Puducherry</t>
  </si>
  <si>
    <t>Karaikal</t>
  </si>
  <si>
    <t>Mahe</t>
  </si>
  <si>
    <t>Pondicherry</t>
  </si>
  <si>
    <t>Yanam</t>
  </si>
  <si>
    <t>Punjab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</si>
  <si>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</si>
  <si>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</si>
  <si>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</si>
  <si>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</si>
  <si>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</si>
  <si>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</si>
  <si>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</si>
  <si>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</si>
  <si>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</si>
  <si>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</si>
  <si>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</si>
  <si>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</si>
  <si>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</si>
  <si>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</si>
  <si>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 SAS Nagar</t>
  </si>
  <si>
    <t>Muktsar</t>
  </si>
  <si>
    <t>Nawanshahr (SBS Nagar)</t>
  </si>
  <si>
    <t>Pathankot</t>
  </si>
  <si>
    <t>Patiala</t>
  </si>
  <si>
    <t xml:space="preserve">Ropar nagar </t>
  </si>
  <si>
    <t>Sangrur</t>
  </si>
  <si>
    <t>Tarn Taran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</si>
  <si>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</si>
  <si>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</si>
  <si>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</si>
  <si>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</si>
  <si>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</si>
  <si>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</si>
  <si>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</si>
  <si>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</si>
  <si>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</si>
  <si>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</si>
  <si>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</si>
  <si>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</si>
  <si>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</si>
  <si>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</si>
  <si>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</si>
  <si>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</si>
  <si>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</si>
  <si>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</si>
  <si>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</si>
  <si>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</si>
  <si>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</si>
  <si>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</si>
  <si>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</si>
  <si>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</si>
  <si>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</si>
  <si>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</si>
  <si>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</si>
  <si>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</si>
  <si>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</si>
  <si>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</si>
  <si>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</si>
  <si>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</si>
  <si>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</si>
  <si>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</si>
  <si>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Sikkim</t>
  </si>
  <si>
    <t>Tamil 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</si>
  <si>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</si>
  <si>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</si>
  <si>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</si>
  <si>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</si>
  <si>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</si>
  <si>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</si>
  <si>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</si>
  <si>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</si>
  <si>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</si>
  <si>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</si>
  <si>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</si>
  <si>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</si>
  <si>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</si>
  <si>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</si>
  <si>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</si>
  <si>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</si>
  <si>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Pudukkottai</t>
  </si>
  <si>
    <t>Ramanathapuram</t>
  </si>
  <si>
    <t>Salem</t>
  </si>
  <si>
    <t>Sivaganga</t>
  </si>
  <si>
    <t>Thanjavur</t>
  </si>
  <si>
    <t>Theni</t>
  </si>
  <si>
    <t>Thiruvallur</t>
  </si>
  <si>
    <t>Thiruvarur</t>
  </si>
  <si>
    <t>Tiruchirappalli</t>
  </si>
  <si>
    <t>Tirunelveli</t>
  </si>
  <si>
    <t>Tiruppur</t>
  </si>
  <si>
    <t>Tiruvanamalai</t>
  </si>
  <si>
    <t>Toothukudi</t>
  </si>
  <si>
    <t>Vellore</t>
  </si>
  <si>
    <t>Villuppuram</t>
  </si>
  <si>
    <t>Virudhunagar</t>
  </si>
  <si>
    <t>Telangana</t>
  </si>
  <si>
    <t>Adilabad</t>
  </si>
  <si>
    <t>Bhadradri Kothagudem</t>
  </si>
  <si>
    <t>Hyderabad</t>
  </si>
  <si>
    <t>Jagtial</t>
  </si>
  <si>
    <t>Jangaon</t>
  </si>
  <si>
    <t>Jayashankar Bhoopalpally</t>
  </si>
  <si>
    <t>Jogulamba Gadwal</t>
  </si>
  <si>
    <t>Kamareddy</t>
  </si>
  <si>
    <t>Karim Nagar</t>
  </si>
  <si>
    <t>Khammam</t>
  </si>
  <si>
    <t>Komaram Bheem Asifabad</t>
  </si>
  <si>
    <t>Mahabubabad</t>
  </si>
  <si>
    <t>Mahbubnagar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</si>
  <si>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</si>
  <si>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</si>
  <si>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</si>
  <si>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</si>
  <si>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</si>
  <si>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</si>
  <si>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</si>
  <si>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</si>
  <si>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</si>
  <si>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</si>
  <si>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</si>
  <si>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</si>
  <si>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</si>
  <si>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</si>
  <si>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</si>
  <si>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 (Rural)</t>
  </si>
  <si>
    <t>Warangal (Urban)</t>
  </si>
  <si>
    <t>Yadadri Bhuvanagiri</t>
  </si>
  <si>
    <t>Tripura</t>
  </si>
  <si>
    <t>Dhalai</t>
  </si>
  <si>
    <t>Gomati</t>
  </si>
  <si>
    <t>Khowai</t>
  </si>
  <si>
    <t>North Tripura</t>
  </si>
  <si>
    <t>Sipahijala</t>
  </si>
  <si>
    <t>South Tripura</t>
  </si>
  <si>
    <t>Unakoti</t>
  </si>
  <si>
    <t>West Tripura</t>
  </si>
  <si>
    <t>Uttar Pradesh</t>
  </si>
  <si>
    <t>Agra</t>
  </si>
  <si>
    <t>Aligarh</t>
  </si>
  <si>
    <t>Allahabad</t>
  </si>
  <si>
    <t>Ambedkar Nagar</t>
  </si>
  <si>
    <t>Auraiya</t>
  </si>
  <si>
    <t>Azamgarh</t>
  </si>
  <si>
    <t>Bagpat</t>
  </si>
  <si>
    <t>Bahraich</t>
  </si>
  <si>
    <t>Ballia</t>
  </si>
  <si>
    <t>Banda</t>
  </si>
  <si>
    <t>Barabanki</t>
  </si>
  <si>
    <t>Bareilly</t>
  </si>
  <si>
    <t>Basti</t>
  </si>
  <si>
    <t>Bijnor</t>
  </si>
  <si>
    <t>Budaun</t>
  </si>
  <si>
    <t>Bulandshahar</t>
  </si>
  <si>
    <t>C S M Nagar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</si>
  <si>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</si>
  <si>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</si>
  <si>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</si>
  <si>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</si>
  <si>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</si>
  <si>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</si>
  <si>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</si>
  <si>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</si>
  <si>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</si>
  <si>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</si>
  <si>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</si>
  <si>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</si>
  <si>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</si>
  <si>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</si>
  <si>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</si>
  <si>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Hardoi</t>
  </si>
  <si>
    <t>Hathras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</si>
  <si>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</si>
  <si>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</si>
  <si>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</si>
  <si>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</si>
  <si>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</si>
  <si>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</si>
  <si>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</si>
  <si>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Kashi Ram Nagar</t>
  </si>
  <si>
    <t>Kaushambi</t>
  </si>
  <si>
    <t>Kushinagar</t>
  </si>
  <si>
    <t>Lakhimpur Kheri</t>
  </si>
  <si>
    <t>Lalitpur</t>
  </si>
  <si>
    <t>Lucknow</t>
  </si>
  <si>
    <t>Maharajganj</t>
  </si>
  <si>
    <t>Mahoba</t>
  </si>
  <si>
    <t>Mainpuri</t>
  </si>
  <si>
    <t>Mathura</t>
  </si>
  <si>
    <t>Maunathbhanjan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</si>
  <si>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</si>
  <si>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</si>
  <si>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</si>
  <si>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</si>
  <si>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</si>
  <si>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</si>
  <si>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</si>
  <si>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</si>
  <si>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Sambhal</t>
  </si>
  <si>
    <t>Sant Kabir Nagar</t>
  </si>
  <si>
    <t>Sant Ravidas Nagar</t>
  </si>
  <si>
    <t>Shahjahanpur</t>
  </si>
  <si>
    <t>Shamli</t>
  </si>
  <si>
    <t>Shrawasti</t>
  </si>
  <si>
    <t>Siddharth Nagar</t>
  </si>
  <si>
    <t>Sitapur</t>
  </si>
  <si>
    <t>Sonbhadra</t>
  </si>
  <si>
    <t>Sultanpur</t>
  </si>
  <si>
    <t>Unnao</t>
  </si>
  <si>
    <t>Varanasi</t>
  </si>
  <si>
    <t>Uttarakhand</t>
  </si>
  <si>
    <t>Almora</t>
  </si>
  <si>
    <t>Bageshwar</t>
  </si>
  <si>
    <t>Chamoli</t>
  </si>
  <si>
    <t>Champawat</t>
  </si>
  <si>
    <t>Dehradun</t>
  </si>
  <si>
    <t>Garhwal</t>
  </si>
  <si>
    <t>Haridwar</t>
  </si>
  <si>
    <t>Nainital</t>
  </si>
  <si>
    <t>Pithoragarh</t>
  </si>
  <si>
    <t>Rudraprayag</t>
  </si>
  <si>
    <t>Tehri Garhwal</t>
  </si>
  <si>
    <t>Udham Singh Nagar</t>
  </si>
  <si>
    <t>Uttarkashi</t>
  </si>
  <si>
    <t>West Bengal</t>
  </si>
  <si>
    <t>Alipurduar</t>
  </si>
  <si>
    <t>Bankura</t>
  </si>
  <si>
    <t>Bardhaman</t>
  </si>
  <si>
    <t>Birbhum</t>
  </si>
  <si>
    <t>Dakshin Dinajpur</t>
  </si>
  <si>
    <t>Darjeeling</t>
  </si>
  <si>
    <t>Howrah</t>
  </si>
  <si>
    <t>Hooghly</t>
  </si>
  <si>
    <t>Jalpaiguri</t>
  </si>
  <si>
    <t>Kalimpong</t>
  </si>
  <si>
    <t>Coochbehar</t>
  </si>
  <si>
    <t>Kolkata</t>
  </si>
  <si>
    <t>Malda</t>
  </si>
  <si>
    <t xml:space="preserve">Midnapor East </t>
  </si>
  <si>
    <t>Midnapor West</t>
  </si>
  <si>
    <t>Murshidabad</t>
  </si>
  <si>
    <t>Nadia</t>
  </si>
  <si>
    <t>North 24 Parganas</t>
  </si>
  <si>
    <t>Puruliya</t>
  </si>
  <si>
    <t>South 24 Parganas</t>
  </si>
  <si>
    <t>Uttar Dinajpur</t>
  </si>
  <si>
    <t>_Select State_</t>
  </si>
  <si>
    <t>Name of
 Delivery Point</t>
  </si>
  <si>
    <t>Vizalenu Khatso</t>
  </si>
  <si>
    <t>Dr. Khriesi Sachu</t>
  </si>
  <si>
    <t>Dr. Khriesi Sachu
Nodal Officer</t>
  </si>
  <si>
    <t>Dr. Atoshe Sema
SPO-RCH</t>
  </si>
  <si>
    <r>
      <t xml:space="preserve"> Annual plan :                                            Total visit to be planned in this</t>
    </r>
    <r>
      <rPr>
        <b/>
        <u/>
        <sz val="10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</si>
  <si>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b/>
        <u/>
        <sz val="10"/>
        <color indexed="8"/>
        <rFont val="Arial"/>
        <family val="2"/>
      </rPr>
      <t>month</t>
    </r>
    <r>
      <rPr>
        <b/>
        <sz val="10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</si>
  <si>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b/>
        <u/>
        <sz val="10"/>
        <color indexed="8"/>
        <rFont val="Arial"/>
        <family val="2"/>
      </rPr>
      <t>month</t>
    </r>
    <r>
      <rPr>
        <b/>
        <sz val="10"/>
        <color indexed="8"/>
        <rFont val="Arial"/>
        <family val="2"/>
      </rPr>
      <t xml:space="preserve"> by Mobile Health Teams</t>
    </r>
  </si>
  <si>
    <r>
      <rPr>
        <b/>
        <u/>
        <sz val="10"/>
        <color indexed="8"/>
        <rFont val="Arial"/>
        <family val="2"/>
      </rPr>
      <t>Cumulative gap</t>
    </r>
    <r>
      <rPr>
        <b/>
        <sz val="10"/>
        <color indexed="8"/>
        <rFont val="Arial"/>
        <family val="2"/>
      </rPr>
      <t xml:space="preserve"> including carry forward from previous month of the current year</t>
    </r>
  </si>
  <si>
    <t>Cumulative number of Children born in the facility  in the year   ________ From April 2019 To (reporting month)June 2019</t>
  </si>
  <si>
    <t xml:space="preserve">Cumulative number of newborn screened  in the year   ________ From  April 2019 To (reporting month) June 2019 </t>
  </si>
  <si>
    <t>September</t>
  </si>
</sst>
</file>

<file path=xl/styles.xml><?xml version="1.0" encoding="utf-8"?>
<styleSheet xmlns="http://schemas.openxmlformats.org/spreadsheetml/2006/main">
  <numFmts count="1">
    <numFmt numFmtId="164" formatCode="[$-809]General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color theme="1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 Black"/>
      <family val="2"/>
    </font>
    <font>
      <sz val="11"/>
      <color rgb="FF000000"/>
      <name val="Arial"/>
      <family val="2"/>
    </font>
    <font>
      <b/>
      <sz val="12"/>
      <color theme="1"/>
      <name val="Arial Black"/>
      <family val="2"/>
    </font>
    <font>
      <b/>
      <sz val="12"/>
      <name val="Arial Black"/>
      <family val="2"/>
    </font>
    <font>
      <b/>
      <sz val="12"/>
      <color rgb="FF000000"/>
      <name val="Arial Black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 Black"/>
      <family val="2"/>
    </font>
    <font>
      <b/>
      <sz val="14"/>
      <name val="Arial Black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Arial"/>
      <family val="2"/>
    </font>
    <font>
      <sz val="16"/>
      <color rgb="FFFF0000"/>
      <name val="Arial"/>
      <family val="2"/>
    </font>
    <font>
      <b/>
      <u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  <scheme val="minor"/>
    </font>
    <font>
      <sz val="11"/>
      <color theme="1"/>
      <name val="Arial Black"/>
      <family val="2"/>
    </font>
    <font>
      <sz val="11"/>
      <color indexed="8"/>
      <name val="Arial"/>
      <family val="2"/>
    </font>
    <font>
      <b/>
      <sz val="14"/>
      <color theme="1"/>
      <name val="Arial Black"/>
      <family val="2"/>
    </font>
    <font>
      <b/>
      <sz val="12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horizontal="left" indent="1"/>
    </xf>
    <xf numFmtId="164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17" borderId="0"/>
  </cellStyleXfs>
  <cellXfs count="846">
    <xf numFmtId="0" fontId="0" fillId="0" borderId="0" xfId="0"/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/>
    </xf>
    <xf numFmtId="0" fontId="19" fillId="7" borderId="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  <protection locked="0"/>
    </xf>
    <xf numFmtId="0" fontId="18" fillId="8" borderId="29" xfId="0" applyFont="1" applyFill="1" applyBorder="1" applyAlignment="1" applyProtection="1">
      <alignment horizontal="center" vertical="center"/>
    </xf>
    <xf numFmtId="0" fontId="9" fillId="6" borderId="31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Alignment="1" applyProtection="1">
      <alignment horizontal="left" vertical="top" wrapText="1"/>
    </xf>
    <xf numFmtId="0" fontId="18" fillId="18" borderId="2" xfId="0" applyFont="1" applyFill="1" applyBorder="1" applyAlignment="1" applyProtection="1">
      <alignment horizontal="center" vertical="center"/>
    </xf>
    <xf numFmtId="0" fontId="18" fillId="1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top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" fillId="12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protection locked="0"/>
    </xf>
    <xf numFmtId="0" fontId="40" fillId="21" borderId="2" xfId="0" applyFont="1" applyFill="1" applyBorder="1" applyAlignment="1" applyProtection="1">
      <alignment horizontal="center" vertical="center"/>
    </xf>
    <xf numFmtId="0" fontId="40" fillId="13" borderId="2" xfId="0" applyFont="1" applyFill="1" applyBorder="1" applyAlignment="1" applyProtection="1">
      <alignment horizontal="center" vertical="center"/>
    </xf>
    <xf numFmtId="0" fontId="40" fillId="9" borderId="2" xfId="0" applyFont="1" applyFill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center"/>
    </xf>
    <xf numFmtId="0" fontId="42" fillId="8" borderId="2" xfId="0" applyFont="1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 applyProtection="1">
      <alignment horizontal="center" vertical="center"/>
    </xf>
    <xf numFmtId="0" fontId="42" fillId="21" borderId="2" xfId="0" applyFont="1" applyFill="1" applyBorder="1" applyAlignment="1" applyProtection="1">
      <alignment horizontal="center" vertical="center" wrapText="1"/>
    </xf>
    <xf numFmtId="0" fontId="40" fillId="18" borderId="2" xfId="0" applyFont="1" applyFill="1" applyBorder="1" applyAlignment="1" applyProtection="1">
      <alignment horizontal="center" vertical="center"/>
    </xf>
    <xf numFmtId="0" fontId="40" fillId="5" borderId="2" xfId="0" applyFont="1" applyFill="1" applyBorder="1" applyAlignment="1" applyProtection="1">
      <alignment horizontal="center" vertical="center" wrapText="1"/>
    </xf>
    <xf numFmtId="0" fontId="40" fillId="13" borderId="2" xfId="0" applyFont="1" applyFill="1" applyBorder="1" applyAlignment="1" applyProtection="1">
      <alignment horizontal="center" vertical="center" wrapText="1"/>
    </xf>
    <xf numFmtId="0" fontId="40" fillId="7" borderId="2" xfId="0" applyFont="1" applyFill="1" applyBorder="1" applyAlignment="1" applyProtection="1">
      <alignment horizontal="center" vertical="center" wrapText="1"/>
    </xf>
    <xf numFmtId="0" fontId="40" fillId="6" borderId="2" xfId="0" applyFont="1" applyFill="1" applyBorder="1" applyAlignment="1" applyProtection="1">
      <alignment horizontal="center" vertical="center" wrapText="1"/>
    </xf>
    <xf numFmtId="0" fontId="40" fillId="21" borderId="2" xfId="0" applyFont="1" applyFill="1" applyBorder="1" applyAlignment="1" applyProtection="1">
      <alignment horizontal="center" vertical="center" wrapText="1"/>
    </xf>
    <xf numFmtId="0" fontId="26" fillId="15" borderId="5" xfId="0" applyFont="1" applyFill="1" applyBorder="1" applyAlignment="1" applyProtection="1">
      <alignment vertical="center" wrapText="1"/>
    </xf>
    <xf numFmtId="0" fontId="26" fillId="15" borderId="8" xfId="0" applyFont="1" applyFill="1" applyBorder="1" applyAlignment="1" applyProtection="1">
      <alignment vertical="center" wrapText="1"/>
    </xf>
    <xf numFmtId="0" fontId="26" fillId="15" borderId="7" xfId="0" applyFont="1" applyFill="1" applyBorder="1" applyAlignment="1" applyProtection="1">
      <alignment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8" fillId="12" borderId="31" xfId="0" applyFont="1" applyFill="1" applyBorder="1" applyAlignment="1" applyProtection="1">
      <alignment vertical="center" wrapText="1"/>
    </xf>
    <xf numFmtId="0" fontId="14" fillId="6" borderId="31" xfId="0" applyFont="1" applyFill="1" applyBorder="1" applyAlignment="1" applyProtection="1">
      <alignment vertical="center" wrapText="1"/>
    </xf>
    <xf numFmtId="0" fontId="14" fillId="25" borderId="2" xfId="0" applyFont="1" applyFill="1" applyBorder="1" applyAlignment="1" applyProtection="1">
      <alignment horizontal="center"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19" fillId="13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26" fillId="15" borderId="2" xfId="0" applyFont="1" applyFill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 wrapText="1"/>
    </xf>
    <xf numFmtId="0" fontId="17" fillId="19" borderId="2" xfId="0" applyFont="1" applyFill="1" applyBorder="1" applyAlignment="1" applyProtection="1">
      <alignment horizontal="center" vertical="center" wrapText="1"/>
      <protection locked="0"/>
    </xf>
    <xf numFmtId="0" fontId="17" fillId="20" borderId="2" xfId="0" applyFont="1" applyFill="1" applyBorder="1" applyAlignment="1" applyProtection="1">
      <alignment horizontal="center" vertical="center" wrapText="1"/>
      <protection locked="0"/>
    </xf>
    <xf numFmtId="0" fontId="35" fillId="22" borderId="2" xfId="0" applyFont="1" applyFill="1" applyBorder="1" applyAlignment="1" applyProtection="1">
      <alignment horizontal="center" vertical="center" wrapText="1"/>
      <protection locked="0"/>
    </xf>
    <xf numFmtId="0" fontId="49" fillId="19" borderId="2" xfId="0" applyFont="1" applyFill="1" applyBorder="1" applyAlignment="1" applyProtection="1">
      <alignment horizontal="center"/>
      <protection locked="0"/>
    </xf>
    <xf numFmtId="0" fontId="49" fillId="20" borderId="2" xfId="0" applyFont="1" applyFill="1" applyBorder="1" applyAlignment="1" applyProtection="1">
      <alignment horizontal="center"/>
      <protection locked="0"/>
    </xf>
    <xf numFmtId="0" fontId="49" fillId="22" borderId="2" xfId="0" applyFont="1" applyFill="1" applyBorder="1" applyAlignment="1" applyProtection="1">
      <alignment horizontal="center"/>
      <protection locked="0"/>
    </xf>
    <xf numFmtId="0" fontId="17" fillId="22" borderId="2" xfId="0" applyFont="1" applyFill="1" applyBorder="1" applyAlignment="1" applyProtection="1">
      <alignment horizontal="center" vertical="center" wrapText="1"/>
      <protection locked="0"/>
    </xf>
    <xf numFmtId="0" fontId="50" fillId="22" borderId="2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vertical="top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protection locked="0"/>
    </xf>
    <xf numFmtId="0" fontId="52" fillId="4" borderId="2" xfId="6" applyFont="1" applyFill="1" applyBorder="1" applyAlignment="1" applyProtection="1">
      <alignment horizontal="left" vertical="top"/>
      <protection locked="0"/>
    </xf>
    <xf numFmtId="0" fontId="53" fillId="4" borderId="2" xfId="6" applyFont="1" applyFill="1" applyBorder="1" applyAlignment="1" applyProtection="1">
      <alignment horizontal="left" vertical="top"/>
      <protection locked="0"/>
    </xf>
    <xf numFmtId="0" fontId="54" fillId="4" borderId="2" xfId="6" applyFont="1" applyFill="1" applyBorder="1" applyAlignment="1" applyProtection="1">
      <alignment vertical="top"/>
      <protection locked="0"/>
    </xf>
    <xf numFmtId="0" fontId="55" fillId="4" borderId="2" xfId="6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55" fillId="4" borderId="2" xfId="6" applyFont="1" applyFill="1" applyBorder="1" applyAlignment="1" applyProtection="1">
      <alignment vertical="top"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2" fillId="8" borderId="0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23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53" fillId="4" borderId="0" xfId="6" applyFont="1" applyFill="1" applyBorder="1" applyAlignment="1" applyProtection="1">
      <alignment horizontal="left" vertical="top"/>
      <protection locked="0"/>
    </xf>
    <xf numFmtId="0" fontId="55" fillId="0" borderId="2" xfId="6" applyFont="1" applyBorder="1" applyAlignment="1" applyProtection="1">
      <alignment wrapText="1"/>
      <protection locked="0"/>
    </xf>
    <xf numFmtId="0" fontId="52" fillId="4" borderId="2" xfId="6" applyFont="1" applyFill="1" applyBorder="1" applyAlignment="1" applyProtection="1">
      <alignment horizontal="left" vertical="top" wrapText="1"/>
      <protection locked="0"/>
    </xf>
    <xf numFmtId="0" fontId="52" fillId="4" borderId="2" xfId="6" applyFont="1" applyFill="1" applyBorder="1" applyAlignment="1" applyProtection="1">
      <alignment vertical="top"/>
      <protection locked="0"/>
    </xf>
    <xf numFmtId="0" fontId="53" fillId="4" borderId="2" xfId="6" applyFont="1" applyFill="1" applyBorder="1" applyAlignment="1" applyProtection="1">
      <alignment vertical="top"/>
      <protection locked="0"/>
    </xf>
    <xf numFmtId="0" fontId="14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25" fillId="4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protection locked="0"/>
    </xf>
    <xf numFmtId="0" fontId="12" fillId="4" borderId="0" xfId="0" applyFont="1" applyFill="1" applyBorder="1" applyProtection="1"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8" fillId="12" borderId="36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2" fillId="4" borderId="2" xfId="6" applyNumberFormat="1" applyFont="1" applyFill="1" applyBorder="1" applyAlignment="1" applyProtection="1">
      <alignment horizontal="left" vertical="top"/>
      <protection locked="0"/>
    </xf>
    <xf numFmtId="0" fontId="53" fillId="4" borderId="2" xfId="6" applyNumberFormat="1" applyFont="1" applyFill="1" applyBorder="1" applyAlignment="1" applyProtection="1">
      <alignment horizontal="left" vertical="top"/>
      <protection locked="0"/>
    </xf>
    <xf numFmtId="0" fontId="25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31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54" fillId="4" borderId="2" xfId="6" applyNumberFormat="1" applyFont="1" applyFill="1" applyBorder="1" applyAlignment="1" applyProtection="1">
      <alignment vertical="top"/>
      <protection locked="0"/>
    </xf>
    <xf numFmtId="0" fontId="55" fillId="4" borderId="2" xfId="6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Border="1" applyProtection="1">
      <protection locked="0"/>
    </xf>
    <xf numFmtId="0" fontId="12" fillId="4" borderId="0" xfId="0" applyNumberFormat="1" applyFont="1" applyFill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vertical="center" wrapText="1"/>
      <protection locked="0"/>
    </xf>
    <xf numFmtId="0" fontId="16" fillId="4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55" fillId="4" borderId="2" xfId="6" applyNumberFormat="1" applyFont="1" applyFill="1" applyBorder="1" applyAlignment="1" applyProtection="1">
      <alignment vertical="top" wrapText="1"/>
      <protection locked="0"/>
    </xf>
    <xf numFmtId="0" fontId="14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0" applyNumberFormat="1" applyFont="1" applyFill="1" applyBorder="1" applyProtection="1">
      <protection locked="0"/>
    </xf>
    <xf numFmtId="0" fontId="9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" xfId="0" applyNumberFormat="1" applyFont="1" applyFill="1" applyBorder="1" applyAlignment="1" applyProtection="1">
      <alignment horizontal="left" vertical="center"/>
      <protection locked="0"/>
    </xf>
    <xf numFmtId="0" fontId="53" fillId="4" borderId="0" xfId="6" applyNumberFormat="1" applyFont="1" applyFill="1" applyBorder="1" applyAlignment="1" applyProtection="1">
      <alignment horizontal="left" vertical="top"/>
      <protection locked="0"/>
    </xf>
    <xf numFmtId="0" fontId="55" fillId="0" borderId="2" xfId="6" applyNumberFormat="1" applyFont="1" applyBorder="1" applyAlignment="1" applyProtection="1">
      <alignment wrapText="1"/>
      <protection locked="0"/>
    </xf>
    <xf numFmtId="0" fontId="52" fillId="4" borderId="2" xfId="6" applyNumberFormat="1" applyFont="1" applyFill="1" applyBorder="1" applyAlignment="1" applyProtection="1">
      <alignment horizontal="left" vertical="top" wrapText="1"/>
      <protection locked="0"/>
    </xf>
    <xf numFmtId="0" fontId="52" fillId="4" borderId="2" xfId="6" applyNumberFormat="1" applyFont="1" applyFill="1" applyBorder="1" applyAlignment="1" applyProtection="1">
      <alignment vertical="top"/>
      <protection locked="0"/>
    </xf>
    <xf numFmtId="0" fontId="53" fillId="4" borderId="2" xfId="6" applyNumberFormat="1" applyFont="1" applyFill="1" applyBorder="1" applyAlignment="1" applyProtection="1">
      <alignment vertical="top"/>
      <protection locked="0"/>
    </xf>
    <xf numFmtId="0" fontId="18" fillId="8" borderId="29" xfId="0" applyNumberFormat="1" applyFont="1" applyFill="1" applyBorder="1" applyAlignment="1" applyProtection="1">
      <alignment horizontal="center" vertical="center"/>
    </xf>
    <xf numFmtId="0" fontId="18" fillId="8" borderId="2" xfId="0" applyNumberFormat="1" applyFont="1" applyFill="1" applyBorder="1" applyAlignment="1" applyProtection="1">
      <alignment horizontal="center" vertical="center"/>
    </xf>
    <xf numFmtId="0" fontId="23" fillId="4" borderId="31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left" vertical="center" wrapText="1"/>
      <protection locked="0"/>
    </xf>
    <xf numFmtId="9" fontId="11" fillId="0" borderId="2" xfId="1" applyFont="1" applyBorder="1" applyAlignment="1" applyProtection="1">
      <alignment horizontal="center" vertical="center"/>
      <protection locked="0"/>
    </xf>
    <xf numFmtId="9" fontId="11" fillId="0" borderId="3" xfId="1" applyFont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13" borderId="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12" fillId="13" borderId="2" xfId="0" applyFont="1" applyFill="1" applyBorder="1" applyAlignment="1" applyProtection="1"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11" fillId="13" borderId="1" xfId="0" applyFont="1" applyFill="1" applyBorder="1" applyAlignment="1" applyProtection="1">
      <alignment horizontal="center"/>
      <protection locked="0"/>
    </xf>
    <xf numFmtId="0" fontId="35" fillId="12" borderId="2" xfId="0" applyFont="1" applyFill="1" applyBorder="1" applyAlignment="1" applyProtection="1">
      <alignment horizontal="center" vertical="center" wrapText="1"/>
      <protection locked="0"/>
    </xf>
    <xf numFmtId="0" fontId="45" fillId="19" borderId="2" xfId="0" applyFont="1" applyFill="1" applyBorder="1" applyAlignment="1" applyProtection="1">
      <alignment horizontal="center" vertical="center" wrapText="1"/>
      <protection locked="0"/>
    </xf>
    <xf numFmtId="0" fontId="45" fillId="20" borderId="2" xfId="0" applyFont="1" applyFill="1" applyBorder="1" applyAlignment="1" applyProtection="1">
      <alignment horizontal="center" vertical="center" wrapText="1"/>
      <protection locked="0"/>
    </xf>
    <xf numFmtId="0" fontId="46" fillId="22" borderId="2" xfId="0" applyFont="1" applyFill="1" applyBorder="1" applyAlignment="1" applyProtection="1">
      <alignment horizontal="center" vertical="center" wrapText="1"/>
      <protection locked="0"/>
    </xf>
    <xf numFmtId="0" fontId="41" fillId="12" borderId="2" xfId="0" applyFont="1" applyFill="1" applyBorder="1" applyAlignment="1" applyProtection="1">
      <alignment horizontal="center" vertical="center" wrapText="1"/>
      <protection locked="0"/>
    </xf>
    <xf numFmtId="0" fontId="46" fillId="12" borderId="2" xfId="0" applyFont="1" applyFill="1" applyBorder="1" applyAlignment="1" applyProtection="1">
      <alignment horizontal="center" vertical="center" wrapText="1"/>
      <protection locked="0"/>
    </xf>
    <xf numFmtId="0" fontId="40" fillId="21" borderId="2" xfId="0" applyFont="1" applyFill="1" applyBorder="1" applyAlignment="1" applyProtection="1">
      <alignment horizontal="center" vertical="center"/>
      <protection locked="0"/>
    </xf>
    <xf numFmtId="0" fontId="38" fillId="21" borderId="2" xfId="0" applyFont="1" applyFill="1" applyBorder="1" applyAlignment="1" applyProtection="1">
      <alignment horizontal="center" vertical="center"/>
      <protection locked="0"/>
    </xf>
    <xf numFmtId="0" fontId="40" fillId="19" borderId="2" xfId="0" applyFont="1" applyFill="1" applyBorder="1" applyAlignment="1" applyProtection="1">
      <alignment horizontal="center"/>
      <protection locked="0"/>
    </xf>
    <xf numFmtId="0" fontId="40" fillId="20" borderId="2" xfId="0" applyFont="1" applyFill="1" applyBorder="1" applyAlignment="1" applyProtection="1">
      <alignment horizontal="center"/>
      <protection locked="0"/>
    </xf>
    <xf numFmtId="0" fontId="42" fillId="22" borderId="2" xfId="0" applyFont="1" applyFill="1" applyBorder="1" applyAlignment="1" applyProtection="1">
      <alignment horizontal="center" vertical="center" wrapText="1"/>
      <protection locked="0"/>
    </xf>
    <xf numFmtId="0" fontId="42" fillId="12" borderId="2" xfId="0" applyFont="1" applyFill="1" applyBorder="1" applyAlignment="1" applyProtection="1">
      <alignment horizontal="center" vertical="center" wrapText="1"/>
      <protection locked="0"/>
    </xf>
    <xf numFmtId="0" fontId="42" fillId="20" borderId="2" xfId="0" applyFont="1" applyFill="1" applyBorder="1" applyAlignment="1" applyProtection="1">
      <alignment horizontal="center" vertical="center" wrapText="1"/>
      <protection locked="0"/>
    </xf>
    <xf numFmtId="0" fontId="40" fillId="21" borderId="2" xfId="0" applyFont="1" applyFill="1" applyBorder="1" applyAlignment="1" applyProtection="1">
      <alignment horizontal="center"/>
      <protection locked="0"/>
    </xf>
    <xf numFmtId="0" fontId="40" fillId="22" borderId="2" xfId="0" applyFont="1" applyFill="1" applyBorder="1" applyAlignment="1" applyProtection="1">
      <alignment horizontal="center"/>
      <protection locked="0"/>
    </xf>
    <xf numFmtId="0" fontId="40" fillId="12" borderId="2" xfId="0" applyFont="1" applyFill="1" applyBorder="1" applyAlignment="1" applyProtection="1">
      <alignment horizontal="center" vertical="center" wrapText="1"/>
      <protection locked="0"/>
    </xf>
    <xf numFmtId="0" fontId="51" fillId="9" borderId="2" xfId="0" applyFont="1" applyFill="1" applyBorder="1" applyAlignment="1" applyProtection="1">
      <alignment horizontal="center" vertical="center" wrapText="1"/>
      <protection locked="0"/>
    </xf>
    <xf numFmtId="0" fontId="47" fillId="9" borderId="2" xfId="0" applyFont="1" applyFill="1" applyBorder="1" applyAlignment="1" applyProtection="1">
      <alignment horizontal="center" vertical="center" wrapText="1"/>
      <protection locked="0"/>
    </xf>
    <xf numFmtId="0" fontId="17" fillId="13" borderId="2" xfId="0" applyFont="1" applyFill="1" applyBorder="1" applyAlignment="1" applyProtection="1">
      <alignment horizontal="center" vertical="center" wrapText="1"/>
      <protection locked="0"/>
    </xf>
    <xf numFmtId="0" fontId="40" fillId="13" borderId="2" xfId="0" applyFont="1" applyFill="1" applyBorder="1" applyAlignment="1" applyProtection="1">
      <alignment horizontal="center" vertical="center"/>
      <protection locked="0"/>
    </xf>
    <xf numFmtId="0" fontId="40" fillId="9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42" fillId="13" borderId="2" xfId="0" applyFont="1" applyFill="1" applyBorder="1" applyAlignment="1" applyProtection="1">
      <alignment horizontal="center" vertical="center" wrapText="1"/>
      <protection locked="0"/>
    </xf>
    <xf numFmtId="0" fontId="49" fillId="13" borderId="2" xfId="0" applyFont="1" applyFill="1" applyBorder="1" applyAlignment="1" applyProtection="1">
      <alignment horizontal="center"/>
      <protection locked="0"/>
    </xf>
    <xf numFmtId="0" fontId="40" fillId="13" borderId="2" xfId="0" applyFont="1" applyFill="1" applyBorder="1" applyAlignment="1" applyProtection="1">
      <alignment horizontal="center"/>
      <protection locked="0"/>
    </xf>
    <xf numFmtId="0" fontId="12" fillId="13" borderId="2" xfId="0" applyFont="1" applyFill="1" applyBorder="1" applyAlignment="1" applyProtection="1">
      <alignment horizontal="center"/>
      <protection locked="0"/>
    </xf>
    <xf numFmtId="0" fontId="18" fillId="13" borderId="2" xfId="0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14" fillId="19" borderId="2" xfId="0" applyFont="1" applyFill="1" applyBorder="1" applyAlignment="1" applyProtection="1">
      <alignment horizontal="center" vertical="center" wrapText="1"/>
      <protection locked="0"/>
    </xf>
    <xf numFmtId="0" fontId="14" fillId="25" borderId="2" xfId="0" applyFont="1" applyFill="1" applyBorder="1" applyAlignment="1" applyProtection="1">
      <alignment horizontal="center" vertical="center" wrapText="1"/>
      <protection locked="0"/>
    </xf>
    <xf numFmtId="0" fontId="14" fillId="20" borderId="2" xfId="0" applyFont="1" applyFill="1" applyBorder="1" applyAlignment="1" applyProtection="1">
      <alignment horizontal="center" vertical="center" wrapText="1"/>
      <protection locked="0"/>
    </xf>
    <xf numFmtId="0" fontId="14" fillId="22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left" vertical="center"/>
      <protection locked="0"/>
    </xf>
    <xf numFmtId="0" fontId="3" fillId="23" borderId="2" xfId="0" applyFont="1" applyFill="1" applyBorder="1" applyAlignment="1" applyProtection="1">
      <protection locked="0"/>
    </xf>
    <xf numFmtId="0" fontId="3" fillId="20" borderId="2" xfId="0" applyFont="1" applyFill="1" applyBorder="1" applyAlignment="1" applyProtection="1">
      <protection locked="0"/>
    </xf>
    <xf numFmtId="0" fontId="3" fillId="18" borderId="2" xfId="0" applyFont="1" applyFill="1" applyBorder="1" applyAlignment="1" applyProtection="1">
      <protection locked="0"/>
    </xf>
    <xf numFmtId="0" fontId="3" fillId="27" borderId="2" xfId="0" applyFont="1" applyFill="1" applyBorder="1" applyAlignment="1" applyProtection="1">
      <protection locked="0"/>
    </xf>
    <xf numFmtId="0" fontId="3" fillId="10" borderId="2" xfId="0" applyFont="1" applyFill="1" applyBorder="1" applyAlignment="1" applyProtection="1">
      <protection locked="0"/>
    </xf>
    <xf numFmtId="0" fontId="40" fillId="24" borderId="2" xfId="0" applyFont="1" applyFill="1" applyBorder="1" applyAlignment="1" applyProtection="1">
      <alignment horizontal="center"/>
      <protection locked="0"/>
    </xf>
    <xf numFmtId="0" fontId="20" fillId="13" borderId="3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9" fillId="22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9" fillId="4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56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59" fillId="3" borderId="31" xfId="0" applyFont="1" applyFill="1" applyBorder="1" applyAlignment="1" applyProtection="1">
      <alignment horizontal="left" vertical="center" wrapText="1"/>
    </xf>
    <xf numFmtId="0" fontId="56" fillId="0" borderId="2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9" fontId="38" fillId="0" borderId="2" xfId="1" applyFont="1" applyBorder="1" applyAlignment="1" applyProtection="1">
      <alignment horizontal="center"/>
      <protection locked="0"/>
    </xf>
    <xf numFmtId="9" fontId="38" fillId="0" borderId="2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9" fillId="18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8" borderId="2" xfId="0" applyFont="1" applyFill="1" applyBorder="1" applyAlignment="1" applyProtection="1">
      <alignment horizontal="center" vertical="center" wrapText="1"/>
    </xf>
    <xf numFmtId="0" fontId="60" fillId="8" borderId="2" xfId="0" applyFont="1" applyFill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0" fillId="5" borderId="2" xfId="0" applyFont="1" applyFill="1" applyBorder="1" applyAlignment="1" applyProtection="1">
      <alignment horizontal="center" vertical="center" wrapText="1"/>
    </xf>
    <xf numFmtId="0" fontId="38" fillId="18" borderId="2" xfId="0" applyFont="1" applyFill="1" applyBorder="1" applyAlignment="1" applyProtection="1">
      <alignment horizontal="center" vertical="center"/>
    </xf>
    <xf numFmtId="0" fontId="60" fillId="6" borderId="2" xfId="0" applyFont="1" applyFill="1" applyBorder="1" applyAlignment="1" applyProtection="1">
      <alignment horizontal="center" vertical="center" wrapText="1"/>
    </xf>
    <xf numFmtId="0" fontId="60" fillId="7" borderId="2" xfId="0" applyFont="1" applyFill="1" applyBorder="1" applyAlignment="1" applyProtection="1">
      <alignment horizontal="center" vertical="center" wrapText="1"/>
    </xf>
    <xf numFmtId="0" fontId="56" fillId="9" borderId="2" xfId="0" applyFont="1" applyFill="1" applyBorder="1" applyAlignment="1" applyProtection="1">
      <alignment horizontal="center" vertical="center" wrapText="1"/>
    </xf>
    <xf numFmtId="0" fontId="38" fillId="9" borderId="2" xfId="0" applyFont="1" applyFill="1" applyBorder="1" applyAlignment="1" applyProtection="1">
      <alignment horizontal="center" vertical="center" wrapText="1"/>
    </xf>
    <xf numFmtId="0" fontId="56" fillId="13" borderId="2" xfId="0" applyFont="1" applyFill="1" applyBorder="1" applyAlignment="1" applyProtection="1">
      <alignment horizontal="center" vertical="center" wrapText="1"/>
    </xf>
    <xf numFmtId="0" fontId="60" fillId="13" borderId="2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62" fillId="13" borderId="2" xfId="0" applyFont="1" applyFill="1" applyBorder="1" applyAlignment="1" applyProtection="1">
      <alignment horizontal="center" vertical="center" wrapText="1"/>
    </xf>
    <xf numFmtId="0" fontId="38" fillId="13" borderId="2" xfId="0" applyFont="1" applyFill="1" applyBorder="1" applyAlignment="1" applyProtection="1">
      <alignment horizontal="center" vertical="center"/>
    </xf>
    <xf numFmtId="0" fontId="62" fillId="9" borderId="2" xfId="0" applyFont="1" applyFill="1" applyBorder="1" applyAlignment="1" applyProtection="1">
      <alignment horizontal="center" vertical="center" wrapText="1"/>
    </xf>
    <xf numFmtId="0" fontId="62" fillId="6" borderId="2" xfId="0" applyFont="1" applyFill="1" applyBorder="1" applyAlignment="1" applyProtection="1">
      <alignment horizontal="center" vertical="center" wrapText="1"/>
    </xf>
    <xf numFmtId="0" fontId="38" fillId="5" borderId="2" xfId="0" applyFont="1" applyFill="1" applyBorder="1" applyAlignment="1" applyProtection="1">
      <alignment horizontal="center" vertical="center" wrapText="1"/>
    </xf>
    <xf numFmtId="0" fontId="18" fillId="13" borderId="2" xfId="0" applyFont="1" applyFill="1" applyBorder="1" applyAlignment="1" applyProtection="1">
      <alignment horizontal="center" vertical="center" wrapText="1"/>
    </xf>
    <xf numFmtId="0" fontId="38" fillId="13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18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56" fillId="5" borderId="2" xfId="0" applyFont="1" applyFill="1" applyBorder="1" applyAlignment="1" applyProtection="1">
      <alignment horizontal="center" vertical="center" wrapText="1"/>
    </xf>
    <xf numFmtId="0" fontId="39" fillId="5" borderId="2" xfId="0" applyFont="1" applyFill="1" applyBorder="1" applyAlignment="1" applyProtection="1">
      <alignment horizontal="center" vertical="center" wrapText="1"/>
    </xf>
    <xf numFmtId="0" fontId="56" fillId="6" borderId="2" xfId="0" applyFont="1" applyFill="1" applyBorder="1" applyAlignment="1" applyProtection="1">
      <alignment horizontal="center" vertical="center" wrapText="1"/>
    </xf>
    <xf numFmtId="0" fontId="39" fillId="7" borderId="2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left" vertical="center"/>
    </xf>
    <xf numFmtId="0" fontId="0" fillId="22" borderId="2" xfId="0" applyFont="1" applyFill="1" applyBorder="1" applyAlignment="1" applyProtection="1">
      <alignment horizontal="center" vertical="center"/>
    </xf>
    <xf numFmtId="0" fontId="56" fillId="7" borderId="2" xfId="0" applyFont="1" applyFill="1" applyBorder="1" applyAlignment="1" applyProtection="1">
      <alignment horizontal="center" vertical="center" wrapText="1"/>
    </xf>
    <xf numFmtId="0" fontId="2" fillId="23" borderId="2" xfId="0" applyFont="1" applyFill="1" applyBorder="1" applyAlignment="1" applyProtection="1"/>
    <xf numFmtId="0" fontId="39" fillId="13" borderId="2" xfId="0" applyFont="1" applyFill="1" applyBorder="1" applyAlignment="1" applyProtection="1">
      <alignment horizontal="center" vertical="center" wrapText="1"/>
    </xf>
    <xf numFmtId="0" fontId="0" fillId="13" borderId="2" xfId="0" applyFont="1" applyFill="1" applyBorder="1" applyAlignment="1" applyProtection="1">
      <alignment horizontal="center" vertical="center"/>
    </xf>
    <xf numFmtId="0" fontId="2" fillId="20" borderId="2" xfId="0" applyFont="1" applyFill="1" applyBorder="1" applyAlignment="1" applyProtection="1"/>
    <xf numFmtId="0" fontId="2" fillId="10" borderId="2" xfId="0" applyFont="1" applyFill="1" applyBorder="1" applyAlignment="1" applyProtection="1"/>
    <xf numFmtId="0" fontId="38" fillId="21" borderId="2" xfId="0" applyFont="1" applyFill="1" applyBorder="1" applyAlignment="1" applyProtection="1">
      <alignment horizontal="center"/>
    </xf>
    <xf numFmtId="0" fontId="38" fillId="24" borderId="2" xfId="0" applyFont="1" applyFill="1" applyBorder="1" applyAlignment="1" applyProtection="1">
      <alignment horizontal="center"/>
    </xf>
    <xf numFmtId="0" fontId="62" fillId="0" borderId="2" xfId="0" applyFont="1" applyBorder="1" applyAlignment="1" applyProtection="1">
      <alignment horizontal="center"/>
    </xf>
    <xf numFmtId="9" fontId="62" fillId="0" borderId="2" xfId="1" applyFont="1" applyBorder="1" applyAlignment="1" applyProtection="1">
      <alignment horizontal="center"/>
    </xf>
    <xf numFmtId="0" fontId="18" fillId="3" borderId="2" xfId="0" applyFont="1" applyFill="1" applyBorder="1" applyAlignment="1" applyProtection="1"/>
    <xf numFmtId="0" fontId="18" fillId="3" borderId="2" xfId="0" applyFont="1" applyFill="1" applyBorder="1" applyAlignment="1" applyProtection="1">
      <alignment horizontal="left"/>
    </xf>
    <xf numFmtId="0" fontId="18" fillId="3" borderId="2" xfId="0" applyFont="1" applyFill="1" applyBorder="1" applyAlignment="1" applyProtection="1">
      <alignment horizontal="left" vertical="center"/>
    </xf>
    <xf numFmtId="0" fontId="6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2" xfId="0" applyNumberFormat="1" applyFont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 wrapText="1"/>
    </xf>
    <xf numFmtId="0" fontId="40" fillId="19" borderId="2" xfId="0" applyFont="1" applyFill="1" applyBorder="1" applyAlignment="1" applyProtection="1">
      <alignment horizontal="center"/>
    </xf>
    <xf numFmtId="0" fontId="40" fillId="20" borderId="2" xfId="0" applyFont="1" applyFill="1" applyBorder="1" applyAlignment="1" applyProtection="1">
      <alignment horizontal="center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9" xfId="0" applyFont="1" applyFill="1" applyBorder="1" applyAlignment="1" applyProtection="1">
      <alignment vertical="center" wrapText="1"/>
      <protection locked="0"/>
    </xf>
    <xf numFmtId="0" fontId="21" fillId="4" borderId="10" xfId="0" applyFont="1" applyFill="1" applyBorder="1" applyAlignment="1" applyProtection="1">
      <alignment vertical="center" wrapText="1"/>
      <protection locked="0"/>
    </xf>
    <xf numFmtId="0" fontId="21" fillId="4" borderId="11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8" fillId="0" borderId="2" xfId="0" applyFont="1" applyBorder="1" applyAlignment="1" applyProtection="1">
      <alignment horizontal="center" vertical="center"/>
    </xf>
    <xf numFmtId="9" fontId="38" fillId="0" borderId="2" xfId="1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  <protection locked="0"/>
    </xf>
    <xf numFmtId="0" fontId="40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2" xfId="0" applyBorder="1" applyAlignment="1"/>
    <xf numFmtId="0" fontId="0" fillId="0" borderId="0" xfId="0" applyAlignment="1"/>
    <xf numFmtId="0" fontId="42" fillId="12" borderId="3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2" fillId="19" borderId="2" xfId="0" applyFont="1" applyFill="1" applyBorder="1" applyProtection="1">
      <protection locked="0"/>
    </xf>
    <xf numFmtId="0" fontId="12" fillId="20" borderId="2" xfId="0" applyFont="1" applyFill="1" applyBorder="1" applyProtection="1">
      <protection locked="0"/>
    </xf>
    <xf numFmtId="0" fontId="12" fillId="22" borderId="2" xfId="0" applyFont="1" applyFill="1" applyBorder="1" applyProtection="1">
      <protection locked="0"/>
    </xf>
    <xf numFmtId="0" fontId="12" fillId="13" borderId="2" xfId="0" applyFont="1" applyFill="1" applyBorder="1" applyProtection="1"/>
    <xf numFmtId="0" fontId="64" fillId="4" borderId="2" xfId="0" applyFont="1" applyFill="1" applyBorder="1" applyAlignment="1" applyProtection="1">
      <alignment horizontal="center"/>
      <protection locked="0"/>
    </xf>
    <xf numFmtId="0" fontId="64" fillId="4" borderId="2" xfId="0" applyFont="1" applyFill="1" applyBorder="1" applyAlignment="1" applyProtection="1">
      <alignment horizontal="center"/>
    </xf>
    <xf numFmtId="0" fontId="64" fillId="4" borderId="2" xfId="0" applyFont="1" applyFill="1" applyBorder="1" applyAlignment="1" applyProtection="1">
      <alignment horizontal="center" vertical="center"/>
    </xf>
    <xf numFmtId="0" fontId="64" fillId="4" borderId="2" xfId="0" applyFont="1" applyFill="1" applyBorder="1" applyAlignment="1" applyProtection="1">
      <alignment horizontal="center" vertical="center"/>
      <protection locked="0"/>
    </xf>
    <xf numFmtId="0" fontId="66" fillId="16" borderId="2" xfId="0" applyFont="1" applyFill="1" applyBorder="1" applyAlignment="1" applyProtection="1">
      <alignment horizontal="center" wrapText="1"/>
    </xf>
    <xf numFmtId="0" fontId="66" fillId="16" borderId="2" xfId="0" applyFont="1" applyFill="1" applyBorder="1" applyAlignment="1" applyProtection="1">
      <alignment horizontal="center" vertical="center" wrapText="1"/>
    </xf>
    <xf numFmtId="0" fontId="68" fillId="15" borderId="2" xfId="0" quotePrefix="1" applyFont="1" applyFill="1" applyBorder="1" applyAlignment="1" applyProtection="1">
      <alignment vertical="center" wrapText="1"/>
    </xf>
    <xf numFmtId="0" fontId="68" fillId="15" borderId="2" xfId="0" applyFont="1" applyFill="1" applyBorder="1" applyAlignment="1" applyProtection="1">
      <alignment vertical="center" wrapText="1"/>
    </xf>
    <xf numFmtId="0" fontId="68" fillId="15" borderId="2" xfId="0" applyFont="1" applyFill="1" applyBorder="1" applyAlignment="1" applyProtection="1">
      <alignment horizontal="center" vertical="center" wrapText="1"/>
    </xf>
    <xf numFmtId="0" fontId="65" fillId="15" borderId="2" xfId="0" quotePrefix="1" applyFont="1" applyFill="1" applyBorder="1" applyAlignment="1" applyProtection="1">
      <alignment vertical="center" wrapText="1"/>
    </xf>
    <xf numFmtId="0" fontId="65" fillId="15" borderId="2" xfId="0" applyFont="1" applyFill="1" applyBorder="1" applyAlignment="1" applyProtection="1">
      <alignment vertical="center" wrapText="1"/>
    </xf>
    <xf numFmtId="0" fontId="62" fillId="0" borderId="0" xfId="0" applyFont="1"/>
    <xf numFmtId="0" fontId="2" fillId="4" borderId="16" xfId="0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top"/>
      <protection locked="0"/>
    </xf>
    <xf numFmtId="0" fontId="7" fillId="2" borderId="18" xfId="0" applyNumberFormat="1" applyFont="1" applyFill="1" applyBorder="1" applyAlignment="1" applyProtection="1">
      <alignment horizontal="center" vertical="top"/>
      <protection locked="0"/>
    </xf>
    <xf numFmtId="0" fontId="7" fillId="2" borderId="19" xfId="0" applyNumberFormat="1" applyFont="1" applyFill="1" applyBorder="1" applyAlignment="1" applyProtection="1">
      <alignment horizontal="center" vertical="top"/>
      <protection locked="0"/>
    </xf>
    <xf numFmtId="0" fontId="7" fillId="2" borderId="2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21" xfId="0" applyNumberFormat="1" applyFont="1" applyFill="1" applyBorder="1" applyAlignment="1" applyProtection="1">
      <alignment horizontal="center" vertical="top"/>
      <protection locked="0"/>
    </xf>
    <xf numFmtId="0" fontId="25" fillId="2" borderId="20" xfId="0" applyNumberFormat="1" applyFont="1" applyFill="1" applyBorder="1" applyAlignment="1" applyProtection="1">
      <alignment horizontal="center" vertical="top"/>
      <protection locked="0"/>
    </xf>
    <xf numFmtId="0" fontId="25" fillId="2" borderId="0" xfId="0" applyNumberFormat="1" applyFont="1" applyFill="1" applyBorder="1" applyAlignment="1" applyProtection="1">
      <alignment horizontal="center" vertical="top"/>
      <protection locked="0"/>
    </xf>
    <xf numFmtId="0" fontId="25" fillId="2" borderId="21" xfId="0" applyNumberFormat="1" applyFont="1" applyFill="1" applyBorder="1" applyAlignment="1" applyProtection="1">
      <alignment horizontal="center" vertical="top"/>
      <protection locked="0"/>
    </xf>
    <xf numFmtId="0" fontId="7" fillId="2" borderId="43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7" fillId="2" borderId="32" xfId="0" applyNumberFormat="1" applyFont="1" applyFill="1" applyBorder="1" applyAlignment="1" applyProtection="1">
      <alignment horizontal="center" vertical="top"/>
      <protection locked="0"/>
    </xf>
    <xf numFmtId="0" fontId="18" fillId="12" borderId="31" xfId="0" applyNumberFormat="1" applyFont="1" applyFill="1" applyBorder="1" applyAlignment="1" applyProtection="1">
      <alignment horizontal="left" vertical="center"/>
      <protection locked="0"/>
    </xf>
    <xf numFmtId="0" fontId="18" fillId="12" borderId="2" xfId="0" applyNumberFormat="1" applyFont="1" applyFill="1" applyBorder="1" applyAlignment="1" applyProtection="1">
      <alignment horizontal="left" vertical="center"/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31" xfId="0" applyNumberFormat="1" applyFont="1" applyFill="1" applyBorder="1" applyAlignment="1" applyProtection="1">
      <alignment horizontal="center" vertical="center"/>
      <protection locked="0"/>
    </xf>
    <xf numFmtId="0" fontId="18" fillId="12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29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5" xfId="0" applyNumberFormat="1" applyFont="1" applyFill="1" applyBorder="1" applyAlignment="1" applyProtection="1">
      <alignment horizontal="center" vertical="top" wrapText="1"/>
      <protection locked="0"/>
    </xf>
    <xf numFmtId="0" fontId="18" fillId="12" borderId="30" xfId="0" applyNumberFormat="1" applyFont="1" applyFill="1" applyBorder="1" applyAlignment="1" applyProtection="1">
      <alignment horizontal="left" vertical="center"/>
      <protection locked="0"/>
    </xf>
    <xf numFmtId="0" fontId="18" fillId="12" borderId="6" xfId="0" applyNumberFormat="1" applyFont="1" applyFill="1" applyBorder="1" applyAlignment="1" applyProtection="1">
      <alignment horizontal="left" vertical="center"/>
      <protection locked="0"/>
    </xf>
    <xf numFmtId="0" fontId="18" fillId="12" borderId="4" xfId="0" applyNumberFormat="1" applyFont="1" applyFill="1" applyBorder="1" applyAlignment="1" applyProtection="1">
      <alignment horizontal="left" vertical="center"/>
      <protection locked="0"/>
    </xf>
    <xf numFmtId="0" fontId="9" fillId="6" borderId="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" xfId="0" applyNumberFormat="1" applyBorder="1" applyAlignment="1" applyProtection="1">
      <alignment horizontal="left" vertical="center" wrapText="1" indent="2"/>
      <protection locked="0"/>
    </xf>
    <xf numFmtId="0" fontId="8" fillId="1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12" borderId="42" xfId="0" applyNumberFormat="1" applyFont="1" applyFill="1" applyBorder="1" applyAlignment="1" applyProtection="1">
      <alignment horizontal="center" vertical="center"/>
      <protection locked="0"/>
    </xf>
    <xf numFmtId="0" fontId="3" fillId="12" borderId="11" xfId="0" applyNumberFormat="1" applyFont="1" applyFill="1" applyBorder="1" applyAlignment="1" applyProtection="1">
      <alignment horizontal="center" vertical="center"/>
      <protection locked="0"/>
    </xf>
    <xf numFmtId="0" fontId="3" fillId="12" borderId="20" xfId="0" applyNumberFormat="1" applyFont="1" applyFill="1" applyBorder="1" applyAlignment="1" applyProtection="1">
      <alignment horizontal="center" vertical="center"/>
      <protection locked="0"/>
    </xf>
    <xf numFmtId="0" fontId="3" fillId="12" borderId="13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Border="1" applyAlignment="1" applyProtection="1">
      <alignment horizontal="left" vertical="center" wrapText="1"/>
      <protection locked="0"/>
    </xf>
    <xf numFmtId="0" fontId="19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3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wrapText="1"/>
    </xf>
    <xf numFmtId="0" fontId="17" fillId="6" borderId="4" xfId="0" applyFont="1" applyFill="1" applyBorder="1" applyAlignment="1" applyProtection="1">
      <alignment wrapText="1"/>
    </xf>
    <xf numFmtId="0" fontId="39" fillId="6" borderId="3" xfId="0" applyFont="1" applyFill="1" applyBorder="1" applyAlignment="1" applyProtection="1">
      <alignment horizontal="left" vertical="center" wrapText="1" indent="2"/>
    </xf>
    <xf numFmtId="0" fontId="39" fillId="6" borderId="4" xfId="0" applyFont="1" applyFill="1" applyBorder="1" applyAlignment="1" applyProtection="1">
      <alignment horizontal="left" vertical="center" wrapText="1" indent="2"/>
    </xf>
    <xf numFmtId="0" fontId="0" fillId="0" borderId="4" xfId="0" applyFont="1" applyBorder="1" applyAlignment="1" applyProtection="1">
      <alignment horizontal="left" vertical="center" wrapText="1" indent="2"/>
    </xf>
    <xf numFmtId="0" fontId="19" fillId="5" borderId="30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0" fontId="3" fillId="12" borderId="44" xfId="0" applyFont="1" applyFill="1" applyBorder="1" applyAlignment="1" applyProtection="1">
      <alignment horizontal="center" wrapText="1"/>
    </xf>
    <xf numFmtId="0" fontId="3" fillId="12" borderId="43" xfId="0" applyFont="1" applyFill="1" applyBorder="1" applyAlignment="1" applyProtection="1">
      <alignment horizontal="center" wrapText="1"/>
    </xf>
    <xf numFmtId="0" fontId="3" fillId="12" borderId="44" xfId="0" applyFont="1" applyFill="1" applyBorder="1" applyAlignment="1" applyProtection="1">
      <alignment horizontal="center" vertical="center"/>
    </xf>
    <xf numFmtId="0" fontId="3" fillId="12" borderId="43" xfId="0" applyFont="1" applyFill="1" applyBorder="1" applyAlignment="1" applyProtection="1">
      <alignment horizontal="center" vertical="center"/>
    </xf>
    <xf numFmtId="0" fontId="8" fillId="12" borderId="30" xfId="0" applyFont="1" applyFill="1" applyBorder="1" applyAlignment="1" applyProtection="1">
      <alignment horizontal="left" vertical="center" wrapText="1"/>
    </xf>
    <xf numFmtId="0" fontId="8" fillId="12" borderId="6" xfId="0" applyFont="1" applyFill="1" applyBorder="1" applyAlignment="1" applyProtection="1">
      <alignment horizontal="left" vertical="center" wrapText="1"/>
    </xf>
    <xf numFmtId="0" fontId="18" fillId="12" borderId="30" xfId="0" applyFont="1" applyFill="1" applyBorder="1" applyAlignment="1" applyProtection="1">
      <alignment horizontal="left" vertical="center" wrapText="1"/>
    </xf>
    <xf numFmtId="0" fontId="18" fillId="12" borderId="6" xfId="0" applyFont="1" applyFill="1" applyBorder="1" applyAlignment="1" applyProtection="1">
      <alignment horizontal="left" vertical="center" wrapText="1"/>
    </xf>
    <xf numFmtId="0" fontId="18" fillId="12" borderId="30" xfId="0" applyFont="1" applyFill="1" applyBorder="1" applyAlignment="1" applyProtection="1">
      <alignment horizontal="left" vertical="center"/>
    </xf>
    <xf numFmtId="0" fontId="18" fillId="12" borderId="6" xfId="0" applyFont="1" applyFill="1" applyBorder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center" vertical="top"/>
    </xf>
    <xf numFmtId="0" fontId="7" fillId="2" borderId="18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2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21" xfId="0" applyFont="1" applyFill="1" applyBorder="1" applyAlignment="1" applyProtection="1">
      <alignment horizontal="center" vertical="top"/>
    </xf>
    <xf numFmtId="0" fontId="25" fillId="2" borderId="20" xfId="0" applyFont="1" applyFill="1" applyBorder="1" applyAlignment="1" applyProtection="1">
      <alignment horizontal="center" vertical="top"/>
    </xf>
    <xf numFmtId="0" fontId="25" fillId="2" borderId="0" xfId="0" applyFont="1" applyFill="1" applyBorder="1" applyAlignment="1" applyProtection="1">
      <alignment horizontal="center" vertical="top"/>
    </xf>
    <xf numFmtId="0" fontId="25" fillId="2" borderId="21" xfId="0" applyFont="1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</xf>
    <xf numFmtId="0" fontId="7" fillId="2" borderId="23" xfId="0" applyFont="1" applyFill="1" applyBorder="1" applyAlignment="1" applyProtection="1">
      <alignment horizontal="center" vertical="top"/>
    </xf>
    <xf numFmtId="0" fontId="7" fillId="2" borderId="24" xfId="0" applyFont="1" applyFill="1" applyBorder="1" applyAlignment="1" applyProtection="1">
      <alignment horizontal="center" vertical="top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5" borderId="27" xfId="0" applyFont="1" applyFill="1" applyBorder="1" applyAlignment="1" applyProtection="1">
      <alignment horizontal="center" vertical="center" wrapText="1"/>
    </xf>
    <xf numFmtId="0" fontId="18" fillId="12" borderId="17" xfId="0" applyFont="1" applyFill="1" applyBorder="1" applyAlignment="1" applyProtection="1">
      <alignment horizontal="center" vertical="center"/>
    </xf>
    <xf numFmtId="0" fontId="18" fillId="12" borderId="18" xfId="0" applyFont="1" applyFill="1" applyBorder="1" applyAlignment="1" applyProtection="1">
      <alignment horizontal="center" vertical="center"/>
    </xf>
    <xf numFmtId="0" fontId="18" fillId="12" borderId="25" xfId="0" applyFont="1" applyFill="1" applyBorder="1" applyAlignment="1" applyProtection="1">
      <alignment horizontal="center" vertical="center"/>
    </xf>
    <xf numFmtId="0" fontId="18" fillId="12" borderId="28" xfId="0" applyFont="1" applyFill="1" applyBorder="1" applyAlignment="1" applyProtection="1">
      <alignment horizontal="center" vertical="center"/>
    </xf>
    <xf numFmtId="0" fontId="18" fillId="12" borderId="1" xfId="0" applyFont="1" applyFill="1" applyBorder="1" applyAlignment="1" applyProtection="1">
      <alignment horizontal="center" vertical="center"/>
    </xf>
    <xf numFmtId="0" fontId="18" fillId="12" borderId="15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8" fillId="12" borderId="31" xfId="0" applyFont="1" applyFill="1" applyBorder="1" applyAlignment="1" applyProtection="1">
      <alignment horizontal="right" vertical="center" wrapText="1"/>
      <protection locked="0"/>
    </xf>
    <xf numFmtId="0" fontId="8" fillId="12" borderId="2" xfId="0" applyFont="1" applyFill="1" applyBorder="1" applyAlignment="1" applyProtection="1">
      <alignment horizontal="right" vertical="center" wrapText="1"/>
      <protection locked="0"/>
    </xf>
    <xf numFmtId="0" fontId="3" fillId="11" borderId="44" xfId="0" applyFont="1" applyFill="1" applyBorder="1" applyAlignment="1" applyProtection="1">
      <alignment horizontal="center" vertical="center" wrapText="1"/>
      <protection locked="0"/>
    </xf>
    <xf numFmtId="0" fontId="3" fillId="11" borderId="4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 wrapText="1"/>
      <protection locked="0"/>
    </xf>
    <xf numFmtId="0" fontId="20" fillId="13" borderId="3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 wrapText="1"/>
      <protection locked="0"/>
    </xf>
    <xf numFmtId="0" fontId="3" fillId="26" borderId="31" xfId="0" applyFont="1" applyFill="1" applyBorder="1" applyAlignment="1" applyProtection="1">
      <alignment horizontal="center" vertical="center" wrapText="1"/>
      <protection locked="0"/>
    </xf>
    <xf numFmtId="0" fontId="3" fillId="18" borderId="31" xfId="0" applyFont="1" applyFill="1" applyBorder="1" applyAlignment="1" applyProtection="1">
      <alignment vertical="center"/>
      <protection locked="0"/>
    </xf>
    <xf numFmtId="0" fontId="19" fillId="20" borderId="2" xfId="0" applyFont="1" applyFill="1" applyBorder="1" applyAlignment="1" applyProtection="1">
      <alignment horizontal="center" vertical="center" wrapText="1"/>
      <protection locked="0"/>
    </xf>
    <xf numFmtId="0" fontId="2" fillId="20" borderId="2" xfId="0" applyFont="1" applyFill="1" applyBorder="1" applyAlignment="1" applyProtection="1">
      <alignment horizontal="center" vertical="center" wrapText="1"/>
      <protection locked="0"/>
    </xf>
    <xf numFmtId="0" fontId="37" fillId="22" borderId="2" xfId="0" applyFont="1" applyFill="1" applyBorder="1" applyAlignment="1" applyProtection="1">
      <alignment horizontal="center" vertical="center" wrapText="1"/>
      <protection locked="0"/>
    </xf>
    <xf numFmtId="0" fontId="36" fillId="22" borderId="2" xfId="0" applyFont="1" applyFill="1" applyBorder="1" applyAlignment="1" applyProtection="1">
      <alignment horizontal="center" vertical="center" wrapText="1"/>
      <protection locked="0"/>
    </xf>
    <xf numFmtId="0" fontId="19" fillId="19" borderId="3" xfId="0" applyFont="1" applyFill="1" applyBorder="1" applyAlignment="1" applyProtection="1">
      <alignment horizontal="center" vertical="center" wrapText="1"/>
      <protection locked="0"/>
    </xf>
    <xf numFmtId="0" fontId="19" fillId="19" borderId="6" xfId="0" applyFont="1" applyFill="1" applyBorder="1" applyAlignment="1" applyProtection="1">
      <alignment horizontal="center" vertical="center" wrapText="1"/>
      <protection locked="0"/>
    </xf>
    <xf numFmtId="0" fontId="19" fillId="19" borderId="4" xfId="0" applyFont="1" applyFill="1" applyBorder="1" applyAlignment="1" applyProtection="1">
      <alignment horizontal="center" vertical="center" wrapText="1"/>
      <protection locked="0"/>
    </xf>
    <xf numFmtId="0" fontId="2" fillId="19" borderId="3" xfId="0" applyFont="1" applyFill="1" applyBorder="1" applyAlignment="1" applyProtection="1">
      <alignment horizontal="center" vertical="center" wrapText="1"/>
      <protection locked="0"/>
    </xf>
    <xf numFmtId="0" fontId="2" fillId="19" borderId="6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Alignment="1" applyProtection="1">
      <alignment horizontal="center" vertical="center" wrapText="1"/>
      <protection locked="0"/>
    </xf>
    <xf numFmtId="0" fontId="48" fillId="6" borderId="30" xfId="0" applyFont="1" applyFill="1" applyBorder="1" applyAlignment="1" applyProtection="1">
      <alignment horizontal="left" vertical="center" wrapText="1"/>
      <protection locked="0"/>
    </xf>
    <xf numFmtId="0" fontId="48" fillId="6" borderId="4" xfId="0" applyFont="1" applyFill="1" applyBorder="1" applyAlignment="1" applyProtection="1">
      <alignment horizontal="left" vertical="center" wrapText="1"/>
      <protection locked="0"/>
    </xf>
    <xf numFmtId="0" fontId="47" fillId="6" borderId="30" xfId="0" applyFont="1" applyFill="1" applyBorder="1" applyAlignment="1" applyProtection="1">
      <alignment horizontal="left" vertical="center" wrapText="1"/>
      <protection locked="0"/>
    </xf>
    <xf numFmtId="0" fontId="47" fillId="6" borderId="4" xfId="0" applyFont="1" applyFill="1" applyBorder="1" applyAlignment="1" applyProtection="1">
      <alignment horizontal="left" vertical="center" wrapText="1"/>
      <protection locked="0"/>
    </xf>
    <xf numFmtId="0" fontId="3" fillId="18" borderId="31" xfId="0" applyFont="1" applyFill="1" applyBorder="1" applyAlignment="1" applyProtection="1">
      <alignment horizontal="left" vertical="center"/>
      <protection locked="0"/>
    </xf>
    <xf numFmtId="0" fontId="3" fillId="18" borderId="31" xfId="0" applyFont="1" applyFill="1" applyBorder="1" applyAlignment="1" applyProtection="1">
      <alignment horizontal="left" vertical="center" wrapText="1"/>
      <protection locked="0"/>
    </xf>
    <xf numFmtId="0" fontId="47" fillId="10" borderId="30" xfId="0" applyFont="1" applyFill="1" applyBorder="1" applyAlignment="1" applyProtection="1">
      <alignment horizontal="left" vertical="center" wrapText="1"/>
      <protection locked="0"/>
    </xf>
    <xf numFmtId="0" fontId="47" fillId="10" borderId="4" xfId="0" applyFont="1" applyFill="1" applyBorder="1" applyAlignment="1" applyProtection="1">
      <alignment horizontal="left" vertical="center" wrapText="1"/>
      <protection locked="0"/>
    </xf>
    <xf numFmtId="0" fontId="47" fillId="11" borderId="30" xfId="0" applyFont="1" applyFill="1" applyBorder="1" applyAlignment="1" applyProtection="1">
      <alignment horizontal="left" vertical="center" wrapText="1"/>
      <protection locked="0"/>
    </xf>
    <xf numFmtId="0" fontId="47" fillId="11" borderId="4" xfId="0" applyFont="1" applyFill="1" applyBorder="1" applyAlignment="1" applyProtection="1">
      <alignment horizontal="left" vertical="center" wrapText="1"/>
      <protection locked="0"/>
    </xf>
    <xf numFmtId="0" fontId="19" fillId="8" borderId="31" xfId="0" applyFont="1" applyFill="1" applyBorder="1" applyAlignment="1" applyProtection="1">
      <alignment horizontal="left" vertical="center" wrapText="1"/>
      <protection locked="0"/>
    </xf>
    <xf numFmtId="0" fontId="19" fillId="8" borderId="2" xfId="0" applyFont="1" applyFill="1" applyBorder="1" applyAlignment="1" applyProtection="1">
      <alignment horizontal="left" vertical="center" wrapText="1"/>
      <protection locked="0"/>
    </xf>
    <xf numFmtId="0" fontId="3" fillId="23" borderId="31" xfId="0" applyFont="1" applyFill="1" applyBorder="1" applyAlignment="1" applyProtection="1">
      <alignment horizontal="left" vertical="center"/>
      <protection locked="0"/>
    </xf>
    <xf numFmtId="0" fontId="3" fillId="12" borderId="31" xfId="0" applyFont="1" applyFill="1" applyBorder="1" applyAlignment="1" applyProtection="1">
      <alignment horizontal="left" vertical="center"/>
      <protection locked="0"/>
    </xf>
    <xf numFmtId="0" fontId="3" fillId="23" borderId="31" xfId="0" applyFont="1" applyFill="1" applyBorder="1" applyAlignment="1" applyProtection="1">
      <alignment horizontal="left" vertical="center" wrapText="1"/>
      <protection locked="0"/>
    </xf>
    <xf numFmtId="0" fontId="3" fillId="12" borderId="31" xfId="0" applyFont="1" applyFill="1" applyBorder="1" applyAlignment="1" applyProtection="1">
      <alignment horizontal="left" vertical="center" wrapText="1"/>
      <protection locked="0"/>
    </xf>
    <xf numFmtId="0" fontId="19" fillId="5" borderId="42" xfId="0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 applyProtection="1">
      <alignment horizontal="center" vertical="center" wrapText="1"/>
      <protection locked="0"/>
    </xf>
    <xf numFmtId="0" fontId="19" fillId="5" borderId="28" xfId="0" applyFont="1" applyFill="1" applyBorder="1" applyAlignment="1" applyProtection="1">
      <alignment horizontal="center" vertical="center" wrapText="1"/>
      <protection locked="0"/>
    </xf>
    <xf numFmtId="0" fontId="19" fillId="5" borderId="15" xfId="0" applyFont="1" applyFill="1" applyBorder="1" applyAlignment="1" applyProtection="1">
      <alignment horizontal="center" vertical="center" wrapText="1"/>
      <protection locked="0"/>
    </xf>
    <xf numFmtId="0" fontId="19" fillId="10" borderId="31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47" fillId="8" borderId="30" xfId="0" applyFont="1" applyFill="1" applyBorder="1" applyAlignment="1" applyProtection="1">
      <alignment horizontal="left" vertical="center" wrapText="1"/>
      <protection locked="0"/>
    </xf>
    <xf numFmtId="0" fontId="47" fillId="8" borderId="4" xfId="0" applyFont="1" applyFill="1" applyBorder="1" applyAlignment="1" applyProtection="1">
      <alignment horizontal="left" vertical="center" wrapText="1"/>
      <protection locked="0"/>
    </xf>
    <xf numFmtId="0" fontId="6" fillId="11" borderId="30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/>
      <protection locked="0"/>
    </xf>
    <xf numFmtId="0" fontId="47" fillId="2" borderId="31" xfId="0" applyFont="1" applyFill="1" applyBorder="1" applyAlignment="1" applyProtection="1">
      <alignment horizontal="left" wrapText="1"/>
      <protection locked="0"/>
    </xf>
    <xf numFmtId="0" fontId="47" fillId="2" borderId="2" xfId="0" applyFont="1" applyFill="1" applyBorder="1" applyAlignment="1" applyProtection="1">
      <alignment horizontal="left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22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17" fillId="6" borderId="3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9" fillId="20" borderId="2" xfId="0" applyFont="1" applyFill="1" applyBorder="1" applyAlignment="1" applyProtection="1">
      <alignment horizontal="center" vertical="center" wrapText="1"/>
      <protection locked="0"/>
    </xf>
    <xf numFmtId="0" fontId="9" fillId="19" borderId="2" xfId="0" applyFont="1" applyFill="1" applyBorder="1" applyAlignment="1" applyProtection="1">
      <alignment horizontal="center" vertical="center" wrapText="1"/>
      <protection locked="0"/>
    </xf>
    <xf numFmtId="0" fontId="12" fillId="13" borderId="30" xfId="0" applyFont="1" applyFill="1" applyBorder="1" applyAlignment="1" applyProtection="1">
      <alignment horizontal="center"/>
      <protection locked="0"/>
    </xf>
    <xf numFmtId="0" fontId="12" fillId="13" borderId="4" xfId="0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22" borderId="3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13" borderId="10" xfId="0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 applyProtection="1">
      <alignment horizontal="center" vertical="center" wrapText="1"/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33" fillId="0" borderId="35" xfId="0" applyFont="1" applyBorder="1" applyAlignment="1" applyProtection="1">
      <alignment horizontal="center"/>
      <protection locked="0"/>
    </xf>
    <xf numFmtId="0" fontId="20" fillId="2" borderId="17" xfId="0" applyFont="1" applyFill="1" applyBorder="1" applyAlignment="1" applyProtection="1">
      <alignment horizontal="center" vertical="top"/>
      <protection locked="0"/>
    </xf>
    <xf numFmtId="0" fontId="20" fillId="2" borderId="18" xfId="0" applyFont="1" applyFill="1" applyBorder="1" applyAlignment="1" applyProtection="1">
      <alignment horizontal="center" vertical="top"/>
      <protection locked="0"/>
    </xf>
    <xf numFmtId="0" fontId="20" fillId="2" borderId="19" xfId="0" applyFont="1" applyFill="1" applyBorder="1" applyAlignment="1" applyProtection="1">
      <alignment horizontal="center" vertical="top"/>
      <protection locked="0"/>
    </xf>
    <xf numFmtId="0" fontId="21" fillId="2" borderId="20" xfId="0" applyFont="1" applyFill="1" applyBorder="1" applyAlignment="1" applyProtection="1">
      <alignment horizontal="center" vertical="top"/>
      <protection locked="0"/>
    </xf>
    <xf numFmtId="0" fontId="21" fillId="2" borderId="0" xfId="0" applyFont="1" applyFill="1" applyBorder="1" applyAlignment="1" applyProtection="1">
      <alignment horizontal="center" vertical="top"/>
      <protection locked="0"/>
    </xf>
    <xf numFmtId="0" fontId="21" fillId="2" borderId="21" xfId="0" applyFont="1" applyFill="1" applyBorder="1" applyAlignment="1" applyProtection="1">
      <alignment horizontal="center" vertical="top"/>
      <protection locked="0"/>
    </xf>
    <xf numFmtId="0" fontId="22" fillId="2" borderId="43" xfId="0" applyFont="1" applyFill="1" applyBorder="1" applyAlignment="1" applyProtection="1">
      <alignment horizontal="center" vertical="top"/>
      <protection locked="0"/>
    </xf>
    <xf numFmtId="0" fontId="22" fillId="2" borderId="7" xfId="0" applyFont="1" applyFill="1" applyBorder="1" applyAlignment="1" applyProtection="1">
      <alignment horizontal="center" vertical="top"/>
      <protection locked="0"/>
    </xf>
    <xf numFmtId="0" fontId="22" fillId="2" borderId="14" xfId="0" applyFont="1" applyFill="1" applyBorder="1" applyAlignment="1" applyProtection="1">
      <alignment horizontal="center" vertical="top"/>
      <protection locked="0"/>
    </xf>
    <xf numFmtId="0" fontId="22" fillId="2" borderId="32" xfId="0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6" fillId="20" borderId="2" xfId="0" applyFont="1" applyFill="1" applyBorder="1" applyAlignment="1" applyProtection="1">
      <alignment horizontal="center" vertical="center"/>
      <protection locked="0"/>
    </xf>
    <xf numFmtId="0" fontId="6" fillId="22" borderId="2" xfId="0" applyFont="1" applyFill="1" applyBorder="1" applyAlignment="1" applyProtection="1">
      <alignment horizontal="center" vertical="center" wrapText="1"/>
      <protection locked="0"/>
    </xf>
    <xf numFmtId="0" fontId="6" fillId="22" borderId="3" xfId="0" applyFont="1" applyFill="1" applyBorder="1" applyAlignment="1" applyProtection="1">
      <alignment horizontal="center" vertical="center" wrapText="1"/>
      <protection locked="0"/>
    </xf>
    <xf numFmtId="0" fontId="6" fillId="22" borderId="29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top"/>
      <protection locked="0"/>
    </xf>
    <xf numFmtId="0" fontId="20" fillId="2" borderId="0" xfId="0" applyFont="1" applyFill="1" applyBorder="1" applyAlignment="1" applyProtection="1">
      <alignment horizontal="center" vertical="top"/>
      <protection locked="0"/>
    </xf>
    <xf numFmtId="0" fontId="20" fillId="2" borderId="21" xfId="0" applyFont="1" applyFill="1" applyBorder="1" applyAlignment="1" applyProtection="1">
      <alignment horizontal="center" vertical="top"/>
      <protection locked="0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9" fillId="8" borderId="35" xfId="0" applyFont="1" applyFill="1" applyBorder="1" applyAlignment="1" applyProtection="1">
      <alignment horizontal="center" wrapText="1"/>
      <protection locked="0"/>
    </xf>
    <xf numFmtId="0" fontId="9" fillId="10" borderId="30" xfId="0" applyFont="1" applyFill="1" applyBorder="1" applyAlignment="1" applyProtection="1">
      <alignment horizontal="center" vertical="center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0" fillId="21" borderId="2" xfId="0" applyFont="1" applyFill="1" applyBorder="1" applyAlignment="1" applyProtection="1">
      <alignment horizontal="center" vertical="center" wrapText="1"/>
      <protection locked="0"/>
    </xf>
    <xf numFmtId="0" fontId="18" fillId="3" borderId="42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36" fillId="12" borderId="2" xfId="0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9" fillId="11" borderId="30" xfId="0" applyFont="1" applyFill="1" applyBorder="1" applyAlignment="1" applyProtection="1">
      <alignment horizontal="center" vertical="center" wrapText="1"/>
      <protection locked="0"/>
    </xf>
    <xf numFmtId="0" fontId="9" fillId="11" borderId="6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57" fillId="10" borderId="30" xfId="0" applyFont="1" applyFill="1" applyBorder="1" applyAlignment="1" applyProtection="1">
      <alignment horizontal="center" vertical="center" wrapText="1"/>
      <protection locked="0"/>
    </xf>
    <xf numFmtId="0" fontId="57" fillId="1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27" borderId="11" xfId="0" applyFont="1" applyFill="1" applyBorder="1" applyAlignment="1" applyProtection="1">
      <alignment horizontal="left" vertical="center" wrapText="1"/>
      <protection locked="0"/>
    </xf>
    <xf numFmtId="0" fontId="3" fillId="27" borderId="15" xfId="0" applyFont="1" applyFill="1" applyBorder="1" applyAlignment="1" applyProtection="1">
      <alignment horizontal="left" vertical="center" wrapText="1"/>
      <protection locked="0"/>
    </xf>
    <xf numFmtId="0" fontId="3" fillId="27" borderId="11" xfId="0" applyFont="1" applyFill="1" applyBorder="1" applyAlignment="1" applyProtection="1">
      <alignment horizontal="center" vertical="center" wrapText="1"/>
      <protection locked="0"/>
    </xf>
    <xf numFmtId="0" fontId="3" fillId="27" borderId="15" xfId="0" applyFont="1" applyFill="1" applyBorder="1" applyAlignment="1" applyProtection="1">
      <alignment horizontal="center" vertical="center" wrapText="1"/>
      <protection locked="0"/>
    </xf>
    <xf numFmtId="0" fontId="3" fillId="20" borderId="31" xfId="0" applyFont="1" applyFill="1" applyBorder="1" applyAlignment="1" applyProtection="1">
      <alignment horizontal="left" vertical="center"/>
      <protection locked="0"/>
    </xf>
    <xf numFmtId="0" fontId="3" fillId="18" borderId="31" xfId="0" applyFont="1" applyFill="1" applyBorder="1" applyAlignment="1" applyProtection="1">
      <alignment vertical="center" wrapText="1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27" borderId="31" xfId="0" applyFont="1" applyFill="1" applyBorder="1" applyAlignment="1" applyProtection="1">
      <alignment horizontal="left" vertical="center"/>
      <protection locked="0"/>
    </xf>
    <xf numFmtId="0" fontId="3" fillId="27" borderId="31" xfId="0" applyFont="1" applyFill="1" applyBorder="1" applyAlignment="1" applyProtection="1">
      <alignment horizontal="left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2" fillId="10" borderId="31" xfId="0" applyFont="1" applyFill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19" fillId="6" borderId="14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9" fillId="6" borderId="15" xfId="0" applyFont="1" applyFill="1" applyBorder="1" applyAlignment="1" applyProtection="1">
      <alignment horizontal="center" vertical="center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19" fillId="8" borderId="31" xfId="0" applyFont="1" applyFill="1" applyBorder="1" applyAlignment="1" applyProtection="1">
      <alignment horizontal="left" vertical="center" wrapText="1"/>
    </xf>
    <xf numFmtId="0" fontId="19" fillId="8" borderId="2" xfId="0" applyFont="1" applyFill="1" applyBorder="1" applyAlignment="1" applyProtection="1">
      <alignment horizontal="left" vertical="center" wrapText="1"/>
    </xf>
    <xf numFmtId="0" fontId="19" fillId="10" borderId="31" xfId="0" applyFont="1" applyFill="1" applyBorder="1" applyAlignment="1" applyProtection="1">
      <alignment horizontal="left" vertical="center" wrapText="1"/>
    </xf>
    <xf numFmtId="0" fontId="19" fillId="10" borderId="2" xfId="0" applyFont="1" applyFill="1" applyBorder="1" applyAlignment="1" applyProtection="1">
      <alignment horizontal="left" vertical="center" wrapText="1"/>
    </xf>
    <xf numFmtId="0" fontId="39" fillId="6" borderId="30" xfId="0" applyFont="1" applyFill="1" applyBorder="1" applyAlignment="1" applyProtection="1">
      <alignment horizontal="left" vertical="center" wrapText="1"/>
    </xf>
    <xf numFmtId="0" fontId="39" fillId="6" borderId="4" xfId="0" applyFont="1" applyFill="1" applyBorder="1" applyAlignment="1" applyProtection="1">
      <alignment horizontal="left" vertical="center" wrapText="1"/>
    </xf>
    <xf numFmtId="0" fontId="39" fillId="2" borderId="31" xfId="0" applyFont="1" applyFill="1" applyBorder="1" applyAlignment="1" applyProtection="1">
      <alignment horizontal="left" vertical="center" wrapText="1"/>
    </xf>
    <xf numFmtId="0" fontId="39" fillId="2" borderId="2" xfId="0" applyFont="1" applyFill="1" applyBorder="1" applyAlignment="1" applyProtection="1">
      <alignment horizontal="left" vertical="center" wrapText="1"/>
    </xf>
    <xf numFmtId="0" fontId="47" fillId="8" borderId="30" xfId="0" applyFont="1" applyFill="1" applyBorder="1" applyAlignment="1" applyProtection="1">
      <alignment horizontal="left" vertical="center" wrapText="1"/>
    </xf>
    <xf numFmtId="0" fontId="47" fillId="8" borderId="4" xfId="0" applyFont="1" applyFill="1" applyBorder="1" applyAlignment="1" applyProtection="1">
      <alignment horizontal="left" vertical="center" wrapText="1"/>
    </xf>
    <xf numFmtId="0" fontId="19" fillId="18" borderId="3" xfId="0" applyFont="1" applyFill="1" applyBorder="1" applyAlignment="1" applyProtection="1">
      <alignment horizontal="center" vertical="center" wrapText="1"/>
    </xf>
    <xf numFmtId="0" fontId="19" fillId="18" borderId="6" xfId="0" applyFont="1" applyFill="1" applyBorder="1" applyAlignment="1" applyProtection="1">
      <alignment horizontal="center" vertical="center" wrapText="1"/>
    </xf>
    <xf numFmtId="0" fontId="19" fillId="18" borderId="4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top" wrapText="1"/>
    </xf>
    <xf numFmtId="0" fontId="17" fillId="6" borderId="31" xfId="0" applyFont="1" applyFill="1" applyBorder="1" applyAlignment="1" applyProtection="1">
      <alignment horizontal="left" vertical="center" wrapText="1"/>
    </xf>
    <xf numFmtId="0" fontId="17" fillId="6" borderId="2" xfId="0" applyFont="1" applyFill="1" applyBorder="1" applyAlignment="1" applyProtection="1">
      <alignment horizontal="left" vertical="center" wrapText="1"/>
    </xf>
    <xf numFmtId="0" fontId="33" fillId="0" borderId="31" xfId="0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/>
    </xf>
    <xf numFmtId="0" fontId="43" fillId="0" borderId="3" xfId="0" applyFont="1" applyBorder="1" applyAlignment="1" applyProtection="1">
      <alignment horizontal="center"/>
    </xf>
    <xf numFmtId="0" fontId="43" fillId="0" borderId="6" xfId="0" applyFont="1" applyBorder="1" applyAlignment="1" applyProtection="1">
      <alignment horizontal="center"/>
    </xf>
    <xf numFmtId="0" fontId="43" fillId="0" borderId="4" xfId="0" applyFont="1" applyBorder="1" applyAlignment="1" applyProtection="1">
      <alignment horizontal="center"/>
    </xf>
    <xf numFmtId="0" fontId="2" fillId="20" borderId="31" xfId="0" applyFont="1" applyFill="1" applyBorder="1" applyAlignment="1" applyProtection="1">
      <alignment horizontal="left" vertical="center" wrapText="1"/>
    </xf>
    <xf numFmtId="0" fontId="39" fillId="10" borderId="30" xfId="0" applyFont="1" applyFill="1" applyBorder="1" applyAlignment="1" applyProtection="1">
      <alignment horizontal="left" vertical="center" wrapText="1"/>
    </xf>
    <xf numFmtId="0" fontId="39" fillId="10" borderId="4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/>
    </xf>
    <xf numFmtId="0" fontId="18" fillId="3" borderId="31" xfId="0" applyFont="1" applyFill="1" applyBorder="1" applyAlignment="1" applyProtection="1">
      <alignment horizontal="left" vertical="center" wrapText="1"/>
    </xf>
    <xf numFmtId="0" fontId="18" fillId="3" borderId="31" xfId="0" applyFont="1" applyFill="1" applyBorder="1" applyAlignment="1" applyProtection="1">
      <alignment horizontal="left"/>
    </xf>
    <xf numFmtId="0" fontId="18" fillId="3" borderId="2" xfId="0" applyFont="1" applyFill="1" applyBorder="1" applyAlignment="1" applyProtection="1">
      <alignment horizontal="left"/>
    </xf>
    <xf numFmtId="0" fontId="19" fillId="5" borderId="2" xfId="0" applyFont="1" applyFill="1" applyBorder="1" applyAlignment="1" applyProtection="1">
      <alignment horizontal="center" vertical="center" wrapText="1"/>
    </xf>
    <xf numFmtId="0" fontId="39" fillId="11" borderId="30" xfId="0" applyFont="1" applyFill="1" applyBorder="1" applyAlignment="1" applyProtection="1">
      <alignment horizontal="left" vertical="center" wrapText="1"/>
    </xf>
    <xf numFmtId="0" fontId="39" fillId="11" borderId="4" xfId="0" applyFont="1" applyFill="1" applyBorder="1" applyAlignment="1" applyProtection="1">
      <alignment horizontal="left" vertical="center" wrapText="1"/>
    </xf>
    <xf numFmtId="0" fontId="2" fillId="10" borderId="11" xfId="0" applyFont="1" applyFill="1" applyBorder="1" applyAlignment="1" applyProtection="1">
      <alignment horizontal="left" vertical="center" wrapText="1"/>
    </xf>
    <xf numFmtId="0" fontId="2" fillId="10" borderId="15" xfId="0" applyFont="1" applyFill="1" applyBorder="1" applyAlignment="1" applyProtection="1">
      <alignment horizontal="left" vertical="center" wrapText="1"/>
    </xf>
    <xf numFmtId="0" fontId="2" fillId="12" borderId="31" xfId="0" applyFont="1" applyFill="1" applyBorder="1" applyAlignment="1" applyProtection="1">
      <alignment horizontal="left" vertical="center" wrapText="1"/>
    </xf>
    <xf numFmtId="0" fontId="2" fillId="23" borderId="31" xfId="0" applyFont="1" applyFill="1" applyBorder="1" applyAlignment="1" applyProtection="1">
      <alignment horizontal="left" vertical="center" wrapText="1"/>
    </xf>
    <xf numFmtId="0" fontId="2" fillId="23" borderId="44" xfId="0" applyFont="1" applyFill="1" applyBorder="1" applyAlignment="1" applyProtection="1">
      <alignment horizontal="left" vertical="center" wrapText="1"/>
    </xf>
    <xf numFmtId="0" fontId="2" fillId="23" borderId="43" xfId="0" applyFont="1" applyFill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12" borderId="31" xfId="0" applyFont="1" applyFill="1" applyBorder="1" applyAlignment="1" applyProtection="1">
      <alignment horizontal="right" vertical="center" wrapText="1"/>
    </xf>
    <xf numFmtId="0" fontId="18" fillId="12" borderId="2" xfId="0" applyFont="1" applyFill="1" applyBorder="1" applyAlignment="1" applyProtection="1">
      <alignment horizontal="right" vertical="center" wrapText="1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56" fillId="0" borderId="33" xfId="0" applyFont="1" applyBorder="1" applyAlignment="1" applyProtection="1">
      <alignment horizontal="center" vertical="center" wrapText="1"/>
      <protection locked="0"/>
    </xf>
    <xf numFmtId="0" fontId="18" fillId="12" borderId="36" xfId="0" applyFont="1" applyFill="1" applyBorder="1" applyAlignment="1" applyProtection="1">
      <alignment horizontal="right" vertical="center" wrapText="1"/>
    </xf>
    <xf numFmtId="0" fontId="18" fillId="12" borderId="33" xfId="0" applyFont="1" applyFill="1" applyBorder="1" applyAlignment="1" applyProtection="1">
      <alignment horizontal="right" vertical="center" wrapText="1"/>
    </xf>
    <xf numFmtId="0" fontId="18" fillId="12" borderId="31" xfId="0" applyFont="1" applyFill="1" applyBorder="1" applyAlignment="1" applyProtection="1">
      <alignment horizontal="center" vertical="center" wrapText="1"/>
    </xf>
    <xf numFmtId="0" fontId="18" fillId="12" borderId="2" xfId="0" applyFont="1" applyFill="1" applyBorder="1" applyAlignment="1" applyProtection="1">
      <alignment horizontal="center" vertical="center" wrapText="1"/>
    </xf>
    <xf numFmtId="0" fontId="2" fillId="26" borderId="31" xfId="0" applyFont="1" applyFill="1" applyBorder="1" applyAlignment="1" applyProtection="1">
      <alignment horizontal="left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0" fontId="2" fillId="25" borderId="31" xfId="0" applyFont="1" applyFill="1" applyBorder="1" applyAlignment="1" applyProtection="1">
      <alignment horizontal="left" vertical="center" wrapText="1"/>
    </xf>
    <xf numFmtId="0" fontId="2" fillId="22" borderId="31" xfId="0" applyFont="1" applyFill="1" applyBorder="1" applyAlignment="1" applyProtection="1">
      <alignment horizontal="left" vertical="center" wrapText="1"/>
    </xf>
    <xf numFmtId="0" fontId="2" fillId="8" borderId="31" xfId="0" applyFont="1" applyFill="1" applyBorder="1" applyAlignment="1" applyProtection="1">
      <alignment horizontal="left" vertical="center" wrapText="1"/>
    </xf>
    <xf numFmtId="0" fontId="2" fillId="20" borderId="44" xfId="0" applyFont="1" applyFill="1" applyBorder="1" applyAlignment="1" applyProtection="1">
      <alignment horizontal="left" vertical="center" wrapText="1"/>
    </xf>
    <xf numFmtId="0" fontId="2" fillId="20" borderId="43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7" borderId="3" xfId="0" applyFont="1" applyFill="1" applyBorder="1" applyAlignment="1" applyProtection="1">
      <alignment horizontal="center"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7" borderId="4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9" fillId="3" borderId="42" xfId="0" applyFont="1" applyFill="1" applyBorder="1" applyAlignment="1" applyProtection="1">
      <alignment horizontal="left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20" xfId="0" applyFont="1" applyFill="1" applyBorder="1" applyAlignment="1" applyProtection="1">
      <alignment horizontal="left" vertical="center" wrapText="1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 locked="0"/>
    </xf>
    <xf numFmtId="0" fontId="19" fillId="3" borderId="28" xfId="0" applyFont="1" applyFill="1" applyBorder="1" applyAlignment="1" applyProtection="1">
      <alignment horizontal="left" vertical="center" wrapText="1"/>
      <protection locked="0"/>
    </xf>
    <xf numFmtId="0" fontId="19" fillId="3" borderId="15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/>
    </xf>
    <xf numFmtId="0" fontId="18" fillId="3" borderId="29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center" vertical="center" wrapText="1"/>
    </xf>
    <xf numFmtId="0" fontId="44" fillId="0" borderId="35" xfId="0" applyFont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0" borderId="40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33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center"/>
      <protection locked="0"/>
    </xf>
    <xf numFmtId="0" fontId="12" fillId="8" borderId="29" xfId="0" applyFont="1" applyFill="1" applyBorder="1" applyAlignment="1" applyProtection="1">
      <alignment horizontal="center"/>
      <protection locked="0"/>
    </xf>
    <xf numFmtId="0" fontId="9" fillId="10" borderId="35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wrapText="1"/>
      <protection locked="0"/>
    </xf>
    <xf numFmtId="0" fontId="9" fillId="11" borderId="35" xfId="0" applyFont="1" applyFill="1" applyBorder="1" applyAlignment="1" applyProtection="1">
      <alignment horizontal="center" vertical="center" wrapText="1"/>
      <protection locked="0"/>
    </xf>
    <xf numFmtId="0" fontId="44" fillId="11" borderId="3" xfId="0" applyFont="1" applyFill="1" applyBorder="1" applyAlignment="1" applyProtection="1">
      <alignment horizontal="center" vertical="top" wrapText="1"/>
    </xf>
    <xf numFmtId="0" fontId="44" fillId="11" borderId="6" xfId="0" applyFont="1" applyFill="1" applyBorder="1" applyAlignment="1" applyProtection="1">
      <alignment horizontal="center" vertical="top" wrapText="1"/>
    </xf>
    <xf numFmtId="0" fontId="44" fillId="11" borderId="4" xfId="0" applyFont="1" applyFill="1" applyBorder="1" applyAlignment="1" applyProtection="1">
      <alignment horizontal="center" vertical="top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35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18" borderId="3" xfId="0" applyFont="1" applyFill="1" applyBorder="1" applyAlignment="1" applyProtection="1">
      <alignment horizontal="center" vertical="center" wrapText="1"/>
    </xf>
    <xf numFmtId="0" fontId="14" fillId="18" borderId="6" xfId="0" applyFont="1" applyFill="1" applyBorder="1" applyAlignment="1" applyProtection="1">
      <alignment horizontal="center" vertical="center" wrapText="1"/>
    </xf>
    <xf numFmtId="0" fontId="14" fillId="18" borderId="4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>
      <alignment horizontal="center" vertical="center" wrapText="1"/>
    </xf>
    <xf numFmtId="0" fontId="14" fillId="8" borderId="6" xfId="0" applyFont="1" applyFill="1" applyBorder="1" applyAlignment="1" applyProtection="1">
      <alignment horizontal="center" vertical="center" wrapText="1"/>
    </xf>
    <xf numFmtId="0" fontId="14" fillId="8" borderId="4" xfId="0" applyFont="1" applyFill="1" applyBorder="1" applyAlignment="1" applyProtection="1">
      <alignment horizontal="center" vertical="center" wrapText="1"/>
    </xf>
    <xf numFmtId="0" fontId="20" fillId="13" borderId="3" xfId="0" applyFont="1" applyFill="1" applyBorder="1" applyAlignment="1" applyProtection="1">
      <alignment horizontal="center" vertical="center" wrapText="1"/>
    </xf>
    <xf numFmtId="0" fontId="20" fillId="13" borderId="6" xfId="0" applyFont="1" applyFill="1" applyBorder="1" applyAlignment="1" applyProtection="1">
      <alignment horizontal="center" vertical="center" wrapText="1"/>
    </xf>
    <xf numFmtId="0" fontId="20" fillId="13" borderId="35" xfId="0" applyFont="1" applyFill="1" applyBorder="1" applyAlignment="1" applyProtection="1">
      <alignment horizontal="center" vertical="center" wrapText="1"/>
    </xf>
    <xf numFmtId="0" fontId="20" fillId="13" borderId="47" xfId="0" applyFont="1" applyFill="1" applyBorder="1" applyAlignment="1" applyProtection="1">
      <alignment horizontal="center" vertical="center" wrapText="1"/>
    </xf>
    <xf numFmtId="0" fontId="20" fillId="13" borderId="48" xfId="0" applyFont="1" applyFill="1" applyBorder="1" applyAlignment="1" applyProtection="1">
      <alignment horizontal="center" vertical="center" wrapText="1"/>
    </xf>
    <xf numFmtId="0" fontId="20" fillId="13" borderId="49" xfId="0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45" xfId="0" applyFont="1" applyBorder="1" applyAlignment="1" applyProtection="1">
      <alignment horizontal="center" vertical="center" wrapText="1"/>
    </xf>
    <xf numFmtId="0" fontId="6" fillId="11" borderId="30" xfId="0" applyFont="1" applyFill="1" applyBorder="1" applyAlignment="1" applyProtection="1">
      <alignment horizontal="center" vertical="center" wrapText="1"/>
    </xf>
    <xf numFmtId="0" fontId="6" fillId="11" borderId="4" xfId="0" applyFont="1" applyFill="1" applyBorder="1" applyAlignment="1" applyProtection="1">
      <alignment horizontal="center" vertical="center" wrapText="1"/>
    </xf>
    <xf numFmtId="0" fontId="19" fillId="5" borderId="42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20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2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44" fillId="0" borderId="46" xfId="0" applyFont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21" xfId="0" applyFont="1" applyBorder="1" applyAlignment="1" applyProtection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45" xfId="0" applyFont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26" fillId="15" borderId="2" xfId="0" applyFont="1" applyFill="1" applyBorder="1" applyAlignment="1" applyProtection="1">
      <alignment horizontal="center" vertical="center" wrapText="1"/>
    </xf>
    <xf numFmtId="0" fontId="68" fillId="15" borderId="2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wrapText="1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0" fillId="28" borderId="12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6" fillId="15" borderId="5" xfId="0" applyFont="1" applyFill="1" applyBorder="1" applyAlignment="1" applyProtection="1">
      <alignment horizontal="center" vertical="center" wrapText="1"/>
    </xf>
    <xf numFmtId="0" fontId="26" fillId="15" borderId="7" xfId="0" applyFont="1" applyFill="1" applyBorder="1" applyAlignment="1" applyProtection="1">
      <alignment horizontal="center" vertical="center" wrapText="1"/>
    </xf>
    <xf numFmtId="0" fontId="68" fillId="15" borderId="5" xfId="0" applyFont="1" applyFill="1" applyBorder="1" applyAlignment="1" applyProtection="1">
      <alignment horizontal="center" vertical="center" wrapText="1"/>
    </xf>
    <xf numFmtId="0" fontId="68" fillId="15" borderId="7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14" borderId="6" xfId="0" applyFont="1" applyFill="1" applyBorder="1" applyAlignment="1" applyProtection="1">
      <alignment horizontal="center" vertical="center" wrapText="1"/>
    </xf>
    <xf numFmtId="0" fontId="26" fillId="15" borderId="8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68" fillId="15" borderId="8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14" borderId="7" xfId="0" applyFont="1" applyFill="1" applyBorder="1" applyAlignment="1" applyProtection="1">
      <alignment horizontal="center" vertical="center" wrapText="1"/>
    </xf>
    <xf numFmtId="0" fontId="67" fillId="14" borderId="7" xfId="0" applyFont="1" applyFill="1" applyBorder="1" applyAlignment="1" applyProtection="1">
      <alignment horizontal="center" vertical="center" wrapText="1"/>
    </xf>
    <xf numFmtId="0" fontId="67" fillId="14" borderId="2" xfId="0" applyFont="1" applyFill="1" applyBorder="1" applyAlignment="1" applyProtection="1">
      <alignment horizontal="center" vertical="center" wrapText="1"/>
    </xf>
    <xf numFmtId="0" fontId="67" fillId="14" borderId="5" xfId="0" applyFont="1" applyFill="1" applyBorder="1" applyAlignment="1" applyProtection="1">
      <alignment horizontal="center" vertical="center" wrapText="1"/>
    </xf>
    <xf numFmtId="0" fontId="67" fillId="14" borderId="8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  <protection locked="0"/>
    </xf>
    <xf numFmtId="0" fontId="33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</xf>
  </cellXfs>
  <cellStyles count="13">
    <cellStyle name="Ctx_Hyperlink" xfId="2"/>
    <cellStyle name="Excel Built-in Normal" xfId="3"/>
    <cellStyle name="Hyperlink 2" xfId="4"/>
    <cellStyle name="Hyperlink 2 2" xfId="5"/>
    <cellStyle name="Normal" xfId="0" builtinId="0"/>
    <cellStyle name="Normal 2" xfId="6"/>
    <cellStyle name="Normal 2 2" xfId="7"/>
    <cellStyle name="Normal 2 2 2" xfId="8"/>
    <cellStyle name="Normal 2 3 2" xfId="9"/>
    <cellStyle name="Normal 3" xfId="10"/>
    <cellStyle name="Normal 4" xfId="11"/>
    <cellStyle name="Percent" xfId="1" builtinId="5"/>
    <cellStyle name="YELLOW" xfId="12"/>
  </cellStyles>
  <dxfs count="6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36977</xdr:colOff>
      <xdr:row>0</xdr:row>
      <xdr:rowOff>152400</xdr:rowOff>
    </xdr:from>
    <xdr:to>
      <xdr:col>7</xdr:col>
      <xdr:colOff>840438</xdr:colOff>
      <xdr:row>3</xdr:row>
      <xdr:rowOff>120462</xdr:rowOff>
    </xdr:to>
    <xdr:grpSp>
      <xdr:nvGrpSpPr>
        <xdr:cNvPr id="8" name="Group 7"/>
        <xdr:cNvGrpSpPr/>
      </xdr:nvGrpSpPr>
      <xdr:grpSpPr>
        <a:xfrm>
          <a:off x="650810" y="152400"/>
          <a:ext cx="8402295" cy="571312"/>
          <a:chOff x="1284146" y="108897"/>
          <a:chExt cx="16014684" cy="1349734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84146" y="108897"/>
            <a:ext cx="1419825" cy="1349734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418239" y="199411"/>
            <a:ext cx="880591" cy="11738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56027</xdr:colOff>
      <xdr:row>0</xdr:row>
      <xdr:rowOff>0</xdr:rowOff>
    </xdr:from>
    <xdr:to>
      <xdr:col>6</xdr:col>
      <xdr:colOff>840439</xdr:colOff>
      <xdr:row>2</xdr:row>
      <xdr:rowOff>168087</xdr:rowOff>
    </xdr:to>
    <xdr:grpSp>
      <xdr:nvGrpSpPr>
        <xdr:cNvPr id="2" name="Group 1"/>
        <xdr:cNvGrpSpPr/>
      </xdr:nvGrpSpPr>
      <xdr:grpSpPr>
        <a:xfrm>
          <a:off x="665627" y="0"/>
          <a:ext cx="7947212" cy="634812"/>
          <a:chOff x="1317120" y="41011"/>
          <a:chExt cx="15981712" cy="134973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7120" y="41011"/>
            <a:ext cx="1779869" cy="1349734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47446" y="90168"/>
            <a:ext cx="1251386" cy="128304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234864</xdr:rowOff>
    </xdr:from>
    <xdr:to>
      <xdr:col>19</xdr:col>
      <xdr:colOff>0</xdr:colOff>
      <xdr:row>3</xdr:row>
      <xdr:rowOff>276544</xdr:rowOff>
    </xdr:to>
    <xdr:grpSp>
      <xdr:nvGrpSpPr>
        <xdr:cNvPr id="2" name="Group 1"/>
        <xdr:cNvGrpSpPr/>
      </xdr:nvGrpSpPr>
      <xdr:grpSpPr>
        <a:xfrm>
          <a:off x="0" y="234864"/>
          <a:ext cx="20124964" cy="1075823"/>
          <a:chOff x="1252093" y="-208825"/>
          <a:chExt cx="8986772" cy="118234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424468" cy="1056778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0282" y="-208825"/>
            <a:ext cx="438583" cy="118234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22</xdr:col>
      <xdr:colOff>727365</xdr:colOff>
      <xdr:row>3</xdr:row>
      <xdr:rowOff>234136</xdr:rowOff>
    </xdr:to>
    <xdr:grpSp>
      <xdr:nvGrpSpPr>
        <xdr:cNvPr id="2" name="Group 1"/>
        <xdr:cNvGrpSpPr/>
      </xdr:nvGrpSpPr>
      <xdr:grpSpPr>
        <a:xfrm>
          <a:off x="1" y="0"/>
          <a:ext cx="21793489" cy="1139011"/>
          <a:chOff x="1252093" y="-143595"/>
          <a:chExt cx="10701793" cy="1509137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917339" cy="1496121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28354" y="-51201"/>
            <a:ext cx="525532" cy="1416743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103697</xdr:colOff>
      <xdr:row>0</xdr:row>
      <xdr:rowOff>179877</xdr:rowOff>
    </xdr:from>
    <xdr:to>
      <xdr:col>1</xdr:col>
      <xdr:colOff>430031</xdr:colOff>
      <xdr:row>3</xdr:row>
      <xdr:rowOff>179876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97" y="179877"/>
          <a:ext cx="859734" cy="714374"/>
        </a:xfrm>
        <a:prstGeom prst="rect">
          <a:avLst/>
        </a:prstGeom>
      </xdr:spPr>
    </xdr:pic>
    <xdr:clientData/>
  </xdr:twoCellAnchor>
  <xdr:twoCellAnchor editAs="oneCell">
    <xdr:from>
      <xdr:col>21</xdr:col>
      <xdr:colOff>228346</xdr:colOff>
      <xdr:row>0</xdr:row>
      <xdr:rowOff>94710</xdr:rowOff>
    </xdr:from>
    <xdr:to>
      <xdr:col>22</xdr:col>
      <xdr:colOff>159667</xdr:colOff>
      <xdr:row>3</xdr:row>
      <xdr:rowOff>87426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0796" y="94710"/>
          <a:ext cx="732865" cy="707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Users\Krishna\Desktop\Updated%20National%20RBSK%20MPR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RBSK-%20Revised%20Format%201606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RF_July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RF_Augu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eening"/>
      <sheetName val="Service access"/>
      <sheetName val="Lists3"/>
      <sheetName val="Cutomize"/>
      <sheetName val="Sheet1"/>
    </sheetNames>
    <sheetDataSet>
      <sheetData sheetId="0"/>
      <sheetData sheetId="1"/>
      <sheetData sheetId="2">
        <row r="4">
          <cell r="B4" t="str">
            <v>_Select State_</v>
          </cell>
          <cell r="AN4" t="str">
            <v>_Select Month_</v>
          </cell>
          <cell r="AR4" t="str">
            <v>Select No of Districts</v>
          </cell>
        </row>
        <row r="5">
          <cell r="B5" t="str">
            <v>AndhraPradesh</v>
          </cell>
          <cell r="AN5" t="str">
            <v>January</v>
          </cell>
          <cell r="AR5">
            <v>1</v>
          </cell>
        </row>
        <row r="6">
          <cell r="B6" t="str">
            <v>ANIslands</v>
          </cell>
          <cell r="AN6" t="str">
            <v>February</v>
          </cell>
          <cell r="AR6">
            <v>2</v>
          </cell>
        </row>
        <row r="7">
          <cell r="B7" t="str">
            <v>ArunachalPradesh</v>
          </cell>
          <cell r="AN7" t="str">
            <v>March</v>
          </cell>
          <cell r="AR7">
            <v>3</v>
          </cell>
        </row>
        <row r="8">
          <cell r="B8" t="str">
            <v>Assam</v>
          </cell>
          <cell r="AN8" t="str">
            <v>April</v>
          </cell>
          <cell r="AR8">
            <v>4</v>
          </cell>
        </row>
        <row r="9">
          <cell r="B9" t="str">
            <v>Bihar</v>
          </cell>
          <cell r="AN9" t="str">
            <v>May</v>
          </cell>
          <cell r="AR9">
            <v>5</v>
          </cell>
        </row>
        <row r="10">
          <cell r="B10" t="str">
            <v>Chandigarh</v>
          </cell>
          <cell r="AN10" t="str">
            <v>June</v>
          </cell>
          <cell r="AR10">
            <v>6</v>
          </cell>
        </row>
        <row r="11">
          <cell r="B11" t="str">
            <v>Chhattisgarh</v>
          </cell>
          <cell r="AN11" t="str">
            <v>July</v>
          </cell>
          <cell r="AR11">
            <v>7</v>
          </cell>
        </row>
        <row r="12">
          <cell r="B12" t="str">
            <v>DadraNagarHaveli</v>
          </cell>
          <cell r="AN12" t="str">
            <v>August</v>
          </cell>
          <cell r="AR12">
            <v>8</v>
          </cell>
        </row>
        <row r="13">
          <cell r="B13" t="str">
            <v>DamanDiu</v>
          </cell>
          <cell r="AN13" t="str">
            <v>September</v>
          </cell>
          <cell r="AR13">
            <v>9</v>
          </cell>
        </row>
        <row r="14">
          <cell r="B14" t="str">
            <v>Delhi</v>
          </cell>
          <cell r="AN14" t="str">
            <v>October</v>
          </cell>
          <cell r="AR14">
            <v>10</v>
          </cell>
        </row>
        <row r="15">
          <cell r="B15" t="str">
            <v>Goa</v>
          </cell>
          <cell r="AN15" t="str">
            <v>November</v>
          </cell>
          <cell r="AR15">
            <v>11</v>
          </cell>
        </row>
        <row r="16">
          <cell r="B16" t="str">
            <v>Gujarat</v>
          </cell>
          <cell r="AN16" t="str">
            <v>December</v>
          </cell>
          <cell r="AR16">
            <v>12</v>
          </cell>
        </row>
        <row r="17">
          <cell r="B17" t="str">
            <v>Haryana</v>
          </cell>
          <cell r="AR17">
            <v>13</v>
          </cell>
        </row>
        <row r="18">
          <cell r="B18" t="str">
            <v>HimachalPradesh</v>
          </cell>
          <cell r="AR18">
            <v>14</v>
          </cell>
        </row>
        <row r="19">
          <cell r="B19" t="str">
            <v>JammuKashmir</v>
          </cell>
          <cell r="AR19">
            <v>15</v>
          </cell>
        </row>
        <row r="20">
          <cell r="B20" t="str">
            <v>Jharkhand</v>
          </cell>
          <cell r="AR20">
            <v>16</v>
          </cell>
        </row>
        <row r="21">
          <cell r="B21" t="str">
            <v>Karnataka</v>
          </cell>
          <cell r="AR21">
            <v>17</v>
          </cell>
        </row>
        <row r="22">
          <cell r="B22" t="str">
            <v>Kerala</v>
          </cell>
          <cell r="AR22">
            <v>18</v>
          </cell>
        </row>
        <row r="23">
          <cell r="B23" t="str">
            <v>Lakshadweep</v>
          </cell>
          <cell r="AR23">
            <v>19</v>
          </cell>
        </row>
        <row r="24">
          <cell r="B24" t="str">
            <v>MadhyaPradesh</v>
          </cell>
          <cell r="AR24">
            <v>20</v>
          </cell>
        </row>
        <row r="25">
          <cell r="B25" t="str">
            <v>Maharashtra</v>
          </cell>
          <cell r="AR25">
            <v>21</v>
          </cell>
        </row>
        <row r="26">
          <cell r="B26" t="str">
            <v>Manipur</v>
          </cell>
          <cell r="AR26">
            <v>22</v>
          </cell>
        </row>
        <row r="27">
          <cell r="B27" t="str">
            <v>Meghalaya</v>
          </cell>
          <cell r="AR27">
            <v>23</v>
          </cell>
        </row>
        <row r="28">
          <cell r="B28" t="str">
            <v>Mizoram</v>
          </cell>
          <cell r="AR28">
            <v>24</v>
          </cell>
        </row>
        <row r="29">
          <cell r="B29" t="str">
            <v>Nagaland</v>
          </cell>
          <cell r="AR29">
            <v>25</v>
          </cell>
        </row>
        <row r="30">
          <cell r="B30" t="str">
            <v>Odisha</v>
          </cell>
          <cell r="AR30">
            <v>26</v>
          </cell>
        </row>
        <row r="31">
          <cell r="B31" t="str">
            <v>Puducherry</v>
          </cell>
          <cell r="AR31">
            <v>27</v>
          </cell>
        </row>
        <row r="32">
          <cell r="B32" t="str">
            <v>Punjab</v>
          </cell>
          <cell r="AR32">
            <v>28</v>
          </cell>
        </row>
        <row r="33">
          <cell r="B33" t="str">
            <v>Rajasthan</v>
          </cell>
          <cell r="AR33">
            <v>29</v>
          </cell>
        </row>
        <row r="34">
          <cell r="B34" t="str">
            <v>Sikkim</v>
          </cell>
          <cell r="AR34">
            <v>30</v>
          </cell>
        </row>
        <row r="35">
          <cell r="B35" t="str">
            <v>TamilNadu</v>
          </cell>
          <cell r="AR35">
            <v>31</v>
          </cell>
        </row>
        <row r="36">
          <cell r="B36" t="str">
            <v>Telangana</v>
          </cell>
          <cell r="AR36">
            <v>32</v>
          </cell>
        </row>
        <row r="37">
          <cell r="B37" t="str">
            <v>Tripura</v>
          </cell>
          <cell r="AR37">
            <v>33</v>
          </cell>
        </row>
        <row r="38">
          <cell r="B38" t="str">
            <v>UP</v>
          </cell>
          <cell r="AR38">
            <v>34</v>
          </cell>
        </row>
        <row r="39">
          <cell r="B39" t="str">
            <v>Uttarakhand</v>
          </cell>
          <cell r="AR39">
            <v>35</v>
          </cell>
        </row>
        <row r="40">
          <cell r="B40" t="str">
            <v>WestBengal</v>
          </cell>
          <cell r="AR40">
            <v>36</v>
          </cell>
        </row>
        <row r="41">
          <cell r="AR41">
            <v>37</v>
          </cell>
        </row>
        <row r="42">
          <cell r="AR42">
            <v>38</v>
          </cell>
        </row>
        <row r="43">
          <cell r="AR43">
            <v>39</v>
          </cell>
        </row>
        <row r="44">
          <cell r="AR44">
            <v>40</v>
          </cell>
        </row>
        <row r="45">
          <cell r="AR45">
            <v>41</v>
          </cell>
        </row>
        <row r="46">
          <cell r="AR46">
            <v>42</v>
          </cell>
        </row>
        <row r="47">
          <cell r="AR47">
            <v>43</v>
          </cell>
        </row>
        <row r="48">
          <cell r="AR48">
            <v>44</v>
          </cell>
        </row>
        <row r="49">
          <cell r="AR49">
            <v>45</v>
          </cell>
        </row>
        <row r="50">
          <cell r="AR50">
            <v>46</v>
          </cell>
        </row>
        <row r="51">
          <cell r="AR51">
            <v>47</v>
          </cell>
        </row>
        <row r="52">
          <cell r="AR52">
            <v>48</v>
          </cell>
        </row>
        <row r="53">
          <cell r="AR53">
            <v>49</v>
          </cell>
        </row>
        <row r="54">
          <cell r="AR54">
            <v>50</v>
          </cell>
        </row>
        <row r="55">
          <cell r="AR55">
            <v>51</v>
          </cell>
        </row>
        <row r="56">
          <cell r="AR56">
            <v>52</v>
          </cell>
        </row>
        <row r="57">
          <cell r="AR57">
            <v>53</v>
          </cell>
        </row>
        <row r="58">
          <cell r="AR58">
            <v>54</v>
          </cell>
        </row>
        <row r="59">
          <cell r="AR59">
            <v>55</v>
          </cell>
        </row>
        <row r="60">
          <cell r="AR60">
            <v>56</v>
          </cell>
        </row>
        <row r="61">
          <cell r="AR61">
            <v>57</v>
          </cell>
        </row>
        <row r="62">
          <cell r="AR62">
            <v>58</v>
          </cell>
        </row>
        <row r="63">
          <cell r="AR63">
            <v>59</v>
          </cell>
        </row>
        <row r="64">
          <cell r="AR64">
            <v>60</v>
          </cell>
        </row>
        <row r="65">
          <cell r="AR65">
            <v>61</v>
          </cell>
        </row>
        <row r="66">
          <cell r="AR66">
            <v>62</v>
          </cell>
        </row>
        <row r="67">
          <cell r="AR67">
            <v>63</v>
          </cell>
        </row>
        <row r="68">
          <cell r="AR68">
            <v>64</v>
          </cell>
        </row>
        <row r="69">
          <cell r="AR69">
            <v>65</v>
          </cell>
        </row>
        <row r="70">
          <cell r="AR70">
            <v>66</v>
          </cell>
        </row>
        <row r="71">
          <cell r="AR71">
            <v>67</v>
          </cell>
        </row>
        <row r="72">
          <cell r="AR72">
            <v>68</v>
          </cell>
        </row>
        <row r="73">
          <cell r="AR73">
            <v>69</v>
          </cell>
        </row>
        <row r="74">
          <cell r="AR74">
            <v>70</v>
          </cell>
        </row>
        <row r="75">
          <cell r="AR75">
            <v>71</v>
          </cell>
        </row>
        <row r="76">
          <cell r="AR76">
            <v>72</v>
          </cell>
        </row>
        <row r="77">
          <cell r="AR77">
            <v>73</v>
          </cell>
        </row>
        <row r="78">
          <cell r="AR78">
            <v>74</v>
          </cell>
        </row>
        <row r="79">
          <cell r="AR79">
            <v>75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 DP Cumulative"/>
      <sheetName val="Form_II ASHAs,HBNC"/>
      <sheetName val="Form_II ASHAs,HBNC cumulative"/>
      <sheetName val="Form_III MHT"/>
      <sheetName val="Compiled report RBSK Screening"/>
      <sheetName val="Service acces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0</v>
          </cell>
        </row>
        <row r="15">
          <cell r="D15">
            <v>0</v>
          </cell>
        </row>
        <row r="18">
          <cell r="D18">
            <v>0</v>
          </cell>
        </row>
        <row r="20">
          <cell r="D20">
            <v>0</v>
          </cell>
        </row>
        <row r="23">
          <cell r="D23">
            <v>0</v>
          </cell>
        </row>
        <row r="25">
          <cell r="D25">
            <v>0</v>
          </cell>
        </row>
        <row r="28">
          <cell r="D28">
            <v>0</v>
          </cell>
        </row>
        <row r="30">
          <cell r="D30">
            <v>0</v>
          </cell>
        </row>
        <row r="33">
          <cell r="D33">
            <v>0</v>
          </cell>
        </row>
        <row r="35">
          <cell r="D35">
            <v>0</v>
          </cell>
        </row>
        <row r="38">
          <cell r="D38">
            <v>0</v>
          </cell>
        </row>
        <row r="40">
          <cell r="D40">
            <v>0</v>
          </cell>
        </row>
        <row r="43">
          <cell r="D43">
            <v>0</v>
          </cell>
        </row>
        <row r="45">
          <cell r="D45">
            <v>0</v>
          </cell>
        </row>
        <row r="48">
          <cell r="D48">
            <v>0</v>
          </cell>
        </row>
        <row r="50">
          <cell r="D50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0</v>
          </cell>
        </row>
        <row r="59">
          <cell r="D59">
            <v>0</v>
          </cell>
        </row>
        <row r="61">
          <cell r="D61">
            <v>0</v>
          </cell>
        </row>
        <row r="63">
          <cell r="D63">
            <v>0</v>
          </cell>
        </row>
        <row r="65">
          <cell r="D65">
            <v>0</v>
          </cell>
        </row>
        <row r="67">
          <cell r="D67">
            <v>0</v>
          </cell>
        </row>
        <row r="69">
          <cell r="D69">
            <v>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0</v>
          </cell>
        </row>
        <row r="77">
          <cell r="D77">
            <v>0</v>
          </cell>
        </row>
        <row r="79">
          <cell r="D79">
            <v>0</v>
          </cell>
        </row>
        <row r="81">
          <cell r="D81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I ASHAs,HBNC"/>
      <sheetName val="Form_III MHT"/>
      <sheetName val="Screening Compiled"/>
      <sheetName val="Service access Compiled"/>
    </sheetNames>
    <sheetDataSet>
      <sheetData sheetId="0" refreshError="1"/>
      <sheetData sheetId="1" refreshError="1"/>
      <sheetData sheetId="2">
        <row r="10">
          <cell r="D10">
            <v>7708</v>
          </cell>
          <cell r="J10">
            <v>8478</v>
          </cell>
          <cell r="P10">
            <v>13945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I ASHAs,HBNC"/>
      <sheetName val="Form_III MHT"/>
      <sheetName val="Screening Compiled"/>
      <sheetName val="Service access Compiled"/>
    </sheetNames>
    <sheetDataSet>
      <sheetData sheetId="0"/>
      <sheetData sheetId="1"/>
      <sheetData sheetId="2">
        <row r="10">
          <cell r="D10">
            <v>9061</v>
          </cell>
          <cell r="J10">
            <v>12111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Z717"/>
  <sheetViews>
    <sheetView showGridLines="0" zoomScale="90" zoomScaleNormal="90" workbookViewId="0">
      <selection activeCell="F13" sqref="F13"/>
    </sheetView>
  </sheetViews>
  <sheetFormatPr defaultRowHeight="15"/>
  <cols>
    <col min="1" max="1" width="9.140625" style="109"/>
    <col min="2" max="2" width="16.5703125" style="127" customWidth="1"/>
    <col min="3" max="3" width="26" style="127" customWidth="1"/>
    <col min="4" max="4" width="25.7109375" style="127" customWidth="1"/>
    <col min="5" max="5" width="12.7109375" style="127" bestFit="1" customWidth="1"/>
    <col min="6" max="6" width="17.5703125" style="127" customWidth="1"/>
    <col min="7" max="7" width="15.42578125" style="127" customWidth="1"/>
    <col min="8" max="8" width="13.85546875" style="127" customWidth="1"/>
    <col min="9" max="9" width="9.140625" style="120"/>
    <col min="10" max="13" width="9.140625" style="111"/>
    <col min="14" max="14" width="9.140625" style="120"/>
    <col min="15" max="43" width="9.140625" style="112"/>
    <col min="44" max="44" width="19.28515625" style="112" hidden="1" customWidth="1"/>
    <col min="45" max="45" width="28.85546875" style="112" hidden="1" customWidth="1"/>
    <col min="46" max="46" width="24.85546875" style="112" hidden="1" customWidth="1"/>
    <col min="47" max="49" width="9.140625" style="112" hidden="1" customWidth="1"/>
    <col min="50" max="50" width="0" style="112" hidden="1" customWidth="1"/>
    <col min="51" max="51" width="9.140625" style="112"/>
    <col min="52" max="52" width="9.140625" style="112" customWidth="1"/>
    <col min="53" max="364" width="9.140625" style="112"/>
    <col min="365" max="16384" width="9.140625" style="109"/>
  </cols>
  <sheetData>
    <row r="1" spans="1:364" ht="15.75">
      <c r="B1" s="335" t="s">
        <v>0</v>
      </c>
      <c r="C1" s="336"/>
      <c r="D1" s="336"/>
      <c r="E1" s="336"/>
      <c r="F1" s="336"/>
      <c r="G1" s="336"/>
      <c r="H1" s="337"/>
      <c r="I1" s="110"/>
      <c r="N1" s="110"/>
      <c r="AS1" s="111" t="s">
        <v>242</v>
      </c>
      <c r="AT1" s="111" t="s">
        <v>186</v>
      </c>
      <c r="AU1" s="111"/>
      <c r="AV1" s="111" t="s">
        <v>242</v>
      </c>
      <c r="AW1" s="111" t="s">
        <v>186</v>
      </c>
    </row>
    <row r="2" spans="1:364" ht="15.75">
      <c r="B2" s="338" t="s">
        <v>1</v>
      </c>
      <c r="C2" s="339"/>
      <c r="D2" s="339"/>
      <c r="E2" s="339"/>
      <c r="F2" s="339"/>
      <c r="G2" s="339"/>
      <c r="H2" s="340"/>
      <c r="I2" s="110"/>
      <c r="N2" s="110"/>
      <c r="AR2" s="111" t="s">
        <v>983</v>
      </c>
      <c r="AS2" s="113" t="s">
        <v>243</v>
      </c>
      <c r="AT2" s="114" t="s">
        <v>244</v>
      </c>
      <c r="AU2" s="111"/>
      <c r="AV2" s="111"/>
      <c r="AW2" s="111">
        <f ca="1">SUM(OFFSET($AS1,MATCH($C5,$AS:$AS,0)-1,1,COUNTIF($AS:$AS,$C5),1))</f>
        <v>0</v>
      </c>
    </row>
    <row r="3" spans="1:364" ht="15.75">
      <c r="B3" s="341" t="s">
        <v>2</v>
      </c>
      <c r="C3" s="342"/>
      <c r="D3" s="342"/>
      <c r="E3" s="342"/>
      <c r="F3" s="342"/>
      <c r="G3" s="342"/>
      <c r="H3" s="343"/>
      <c r="I3" s="115"/>
      <c r="N3" s="115"/>
      <c r="AR3" s="111" t="s">
        <v>243</v>
      </c>
      <c r="AS3" s="113" t="s">
        <v>243</v>
      </c>
      <c r="AT3" s="114" t="s">
        <v>245</v>
      </c>
      <c r="AU3" s="111"/>
      <c r="AV3" s="111"/>
      <c r="AW3" s="111"/>
    </row>
    <row r="4" spans="1:364" ht="24.75" customHeight="1">
      <c r="B4" s="344" t="s">
        <v>99</v>
      </c>
      <c r="C4" s="345"/>
      <c r="D4" s="345"/>
      <c r="E4" s="345"/>
      <c r="F4" s="345"/>
      <c r="G4" s="345"/>
      <c r="H4" s="346"/>
      <c r="I4" s="110"/>
      <c r="N4" s="110"/>
      <c r="AR4" s="111" t="s">
        <v>247</v>
      </c>
      <c r="AS4" s="113" t="s">
        <v>243</v>
      </c>
      <c r="AT4" s="114" t="s">
        <v>246</v>
      </c>
      <c r="AU4" s="111"/>
      <c r="AV4" s="111"/>
      <c r="AW4" s="111"/>
    </row>
    <row r="5" spans="1:364" ht="19.5" customHeight="1">
      <c r="B5" s="116" t="s">
        <v>93</v>
      </c>
      <c r="C5" s="298" t="s">
        <v>694</v>
      </c>
      <c r="D5" s="117" t="s">
        <v>210</v>
      </c>
      <c r="E5" s="118"/>
      <c r="F5" s="119" t="s">
        <v>211</v>
      </c>
      <c r="G5" s="353"/>
      <c r="H5" s="354"/>
      <c r="AR5" s="111" t="s">
        <v>261</v>
      </c>
      <c r="AS5" s="121" t="s">
        <v>247</v>
      </c>
      <c r="AT5" s="122" t="s">
        <v>248</v>
      </c>
      <c r="AU5" s="111"/>
      <c r="AV5" s="111"/>
      <c r="AW5" s="111"/>
    </row>
    <row r="6" spans="1:364" ht="46.5" customHeight="1">
      <c r="B6" s="123" t="s">
        <v>984</v>
      </c>
      <c r="D6" s="125" t="s">
        <v>119</v>
      </c>
      <c r="E6" s="118"/>
      <c r="F6" s="124" t="s">
        <v>214</v>
      </c>
      <c r="G6" s="353"/>
      <c r="H6" s="354"/>
      <c r="AR6" s="111" t="s">
        <v>283</v>
      </c>
      <c r="AS6" s="121" t="s">
        <v>247</v>
      </c>
      <c r="AT6" s="122" t="s">
        <v>249</v>
      </c>
      <c r="AU6" s="111"/>
      <c r="AV6" s="111"/>
      <c r="AW6" s="111"/>
    </row>
    <row r="7" spans="1:364" ht="30.75" customHeight="1">
      <c r="B7" s="126" t="s">
        <v>6</v>
      </c>
      <c r="C7" s="117" t="s">
        <v>995</v>
      </c>
      <c r="D7" s="117" t="s">
        <v>96</v>
      </c>
      <c r="E7" s="221">
        <v>2019</v>
      </c>
      <c r="F7" s="128" t="s">
        <v>223</v>
      </c>
      <c r="G7" s="355"/>
      <c r="H7" s="356"/>
      <c r="AR7" s="111" t="s">
        <v>317</v>
      </c>
      <c r="AS7" s="121" t="s">
        <v>247</v>
      </c>
      <c r="AT7" s="122" t="s">
        <v>250</v>
      </c>
      <c r="AU7" s="111"/>
      <c r="AV7" s="111"/>
      <c r="AW7" s="111"/>
    </row>
    <row r="8" spans="1:364" s="129" customFormat="1" ht="19.5" customHeight="1">
      <c r="B8" s="351" t="s">
        <v>19</v>
      </c>
      <c r="C8" s="352"/>
      <c r="D8" s="352"/>
      <c r="E8" s="352"/>
      <c r="F8" s="349" t="s">
        <v>36</v>
      </c>
      <c r="G8" s="349"/>
      <c r="H8" s="350"/>
      <c r="I8" s="130"/>
      <c r="J8" s="111"/>
      <c r="K8" s="111"/>
      <c r="L8" s="111"/>
      <c r="M8" s="111"/>
      <c r="N8" s="130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11" t="s">
        <v>356</v>
      </c>
      <c r="AS8" s="121" t="s">
        <v>247</v>
      </c>
      <c r="AT8" s="122" t="s">
        <v>251</v>
      </c>
      <c r="AU8" s="111"/>
      <c r="AV8" s="111"/>
      <c r="AW8" s="11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1"/>
      <c r="JW8" s="131"/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1"/>
      <c r="LP8" s="131"/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</row>
    <row r="9" spans="1:364" s="129" customFormat="1" ht="18.75" customHeight="1">
      <c r="B9" s="351"/>
      <c r="C9" s="352"/>
      <c r="D9" s="352"/>
      <c r="E9" s="352"/>
      <c r="F9" s="132" t="s">
        <v>39</v>
      </c>
      <c r="G9" s="132" t="s">
        <v>23</v>
      </c>
      <c r="H9" s="146" t="s">
        <v>24</v>
      </c>
      <c r="I9" s="130"/>
      <c r="J9" s="111"/>
      <c r="K9" s="111"/>
      <c r="L9" s="111"/>
      <c r="M9" s="111"/>
      <c r="N9" s="130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11" t="s">
        <v>357</v>
      </c>
      <c r="AS9" s="121" t="s">
        <v>247</v>
      </c>
      <c r="AT9" s="122" t="s">
        <v>252</v>
      </c>
      <c r="AU9" s="111"/>
      <c r="AV9" s="111"/>
      <c r="AW9" s="11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1"/>
      <c r="JW9" s="131"/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1"/>
      <c r="LP9" s="131"/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</row>
    <row r="10" spans="1:364" s="129" customFormat="1" ht="18.75" customHeight="1">
      <c r="B10" s="357" t="s">
        <v>118</v>
      </c>
      <c r="C10" s="358"/>
      <c r="D10" s="358"/>
      <c r="E10" s="359"/>
      <c r="F10" s="6">
        <v>371</v>
      </c>
      <c r="G10" s="6">
        <v>316</v>
      </c>
      <c r="H10" s="146">
        <f t="shared" ref="H10" si="0">SUM(F10:G10)</f>
        <v>687</v>
      </c>
      <c r="I10" s="130"/>
      <c r="J10" s="111"/>
      <c r="K10" s="111"/>
      <c r="L10" s="111"/>
      <c r="M10" s="111"/>
      <c r="N10" s="130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11" t="s">
        <v>385</v>
      </c>
      <c r="AS10" s="121" t="s">
        <v>247</v>
      </c>
      <c r="AT10" s="122" t="s">
        <v>253</v>
      </c>
      <c r="AU10" s="111"/>
      <c r="AV10" s="111"/>
      <c r="AW10" s="11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</row>
    <row r="11" spans="1:364" s="129" customFormat="1" ht="18.75" customHeight="1">
      <c r="B11" s="347" t="s">
        <v>117</v>
      </c>
      <c r="C11" s="348"/>
      <c r="D11" s="348"/>
      <c r="E11" s="348"/>
      <c r="F11" s="6">
        <v>365</v>
      </c>
      <c r="G11" s="6">
        <v>312</v>
      </c>
      <c r="H11" s="146">
        <f>SUM(F11:G11)</f>
        <v>677</v>
      </c>
      <c r="I11" s="130"/>
      <c r="J11" s="111"/>
      <c r="K11" s="111"/>
      <c r="L11" s="111"/>
      <c r="M11" s="111"/>
      <c r="N11" s="130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11" t="s">
        <v>387</v>
      </c>
      <c r="AS11" s="121" t="s">
        <v>247</v>
      </c>
      <c r="AT11" s="122" t="s">
        <v>254</v>
      </c>
      <c r="AU11" s="111"/>
      <c r="AV11" s="111"/>
      <c r="AW11" s="11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1"/>
      <c r="JW11" s="131"/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1"/>
      <c r="LP11" s="131"/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</row>
    <row r="12" spans="1:364" s="129" customFormat="1" ht="30.75" customHeight="1">
      <c r="B12" s="362" t="s">
        <v>116</v>
      </c>
      <c r="C12" s="363"/>
      <c r="D12" s="363"/>
      <c r="E12" s="363"/>
      <c r="F12" s="6">
        <v>359</v>
      </c>
      <c r="G12" s="6">
        <v>309</v>
      </c>
      <c r="H12" s="146">
        <f t="shared" ref="H12:H25" si="1">SUM(F12:G12)</f>
        <v>668</v>
      </c>
      <c r="I12" s="130"/>
      <c r="J12" s="111"/>
      <c r="K12" s="111"/>
      <c r="L12" s="111"/>
      <c r="M12" s="111"/>
      <c r="N12" s="130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11" t="s">
        <v>390</v>
      </c>
      <c r="AS12" s="121" t="s">
        <v>247</v>
      </c>
      <c r="AT12" s="122" t="s">
        <v>255</v>
      </c>
      <c r="AU12" s="111"/>
      <c r="AV12" s="111"/>
      <c r="AW12" s="11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1"/>
      <c r="JW12" s="131"/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1"/>
      <c r="LP12" s="131"/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</row>
    <row r="13" spans="1:364" s="129" customFormat="1" ht="30.75" customHeight="1">
      <c r="B13" s="371" t="s">
        <v>993</v>
      </c>
      <c r="C13" s="372"/>
      <c r="D13" s="373"/>
      <c r="E13" s="373"/>
      <c r="F13" s="132"/>
      <c r="G13" s="294"/>
      <c r="H13" s="146">
        <f t="shared" si="1"/>
        <v>0</v>
      </c>
      <c r="I13" s="130"/>
      <c r="J13" s="111"/>
      <c r="K13" s="111"/>
      <c r="L13" s="111"/>
      <c r="M13" s="111"/>
      <c r="N13" s="130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11" t="s">
        <v>402</v>
      </c>
      <c r="AS13" s="121" t="s">
        <v>247</v>
      </c>
      <c r="AT13" s="122" t="s">
        <v>256</v>
      </c>
      <c r="AU13" s="111"/>
      <c r="AV13" s="111"/>
      <c r="AW13" s="11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</row>
    <row r="14" spans="1:364" s="133" customFormat="1" ht="29.25" customHeight="1">
      <c r="B14" s="371" t="s">
        <v>994</v>
      </c>
      <c r="C14" s="372"/>
      <c r="D14" s="373"/>
      <c r="E14" s="373"/>
      <c r="F14" s="132"/>
      <c r="G14" s="294"/>
      <c r="H14" s="146">
        <f t="shared" si="1"/>
        <v>0</v>
      </c>
      <c r="I14" s="134"/>
      <c r="J14" s="111"/>
      <c r="K14" s="111"/>
      <c r="L14" s="111"/>
      <c r="M14" s="111"/>
      <c r="N14" s="134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11" t="s">
        <v>405</v>
      </c>
      <c r="AS14" s="121" t="s">
        <v>247</v>
      </c>
      <c r="AT14" s="122" t="s">
        <v>257</v>
      </c>
      <c r="AU14" s="111"/>
      <c r="AV14" s="111"/>
      <c r="AW14" s="111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</row>
    <row r="15" spans="1:364" s="133" customFormat="1" ht="32.25" customHeight="1">
      <c r="B15" s="369" t="s">
        <v>213</v>
      </c>
      <c r="C15" s="370"/>
      <c r="D15" s="370"/>
      <c r="E15" s="370"/>
      <c r="F15" s="132"/>
      <c r="G15" s="132"/>
      <c r="H15" s="146">
        <f t="shared" si="1"/>
        <v>0</v>
      </c>
      <c r="I15" s="134"/>
      <c r="J15" s="111"/>
      <c r="K15" s="111"/>
      <c r="L15" s="111"/>
      <c r="M15" s="111"/>
      <c r="N15" s="134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11" t="s">
        <v>439</v>
      </c>
      <c r="AS15" s="121" t="s">
        <v>247</v>
      </c>
      <c r="AT15" s="136" t="s">
        <v>258</v>
      </c>
      <c r="AU15" s="111"/>
      <c r="AV15" s="111"/>
      <c r="AW15" s="111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  <c r="IW15" s="135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5"/>
      <c r="KC15" s="135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5"/>
      <c r="LI15" s="135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135"/>
      <c r="MO15" s="135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</row>
    <row r="16" spans="1:364" s="138" customFormat="1" ht="29.25" customHeight="1">
      <c r="A16" s="130"/>
      <c r="B16" s="137" t="s">
        <v>40</v>
      </c>
      <c r="C16" s="368" t="s">
        <v>212</v>
      </c>
      <c r="D16" s="368"/>
      <c r="E16" s="368"/>
      <c r="F16" s="147">
        <f>SUM(F17:F25)</f>
        <v>1</v>
      </c>
      <c r="G16" s="147">
        <f>SUM(G17:G25)</f>
        <v>1</v>
      </c>
      <c r="H16" s="146">
        <f t="shared" si="1"/>
        <v>2</v>
      </c>
      <c r="I16" s="130"/>
      <c r="J16" s="111"/>
      <c r="K16" s="111"/>
      <c r="L16" s="111"/>
      <c r="M16" s="111"/>
      <c r="N16" s="130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11" t="s">
        <v>462</v>
      </c>
      <c r="AS16" s="121" t="s">
        <v>247</v>
      </c>
      <c r="AT16" s="122" t="s">
        <v>259</v>
      </c>
      <c r="AU16" s="111"/>
      <c r="AV16" s="111"/>
      <c r="AW16" s="11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</row>
    <row r="17" spans="2:364" s="129" customFormat="1" ht="25.5" customHeight="1">
      <c r="B17" s="139">
        <v>1</v>
      </c>
      <c r="C17" s="360" t="s">
        <v>42</v>
      </c>
      <c r="D17" s="361"/>
      <c r="E17" s="361"/>
      <c r="F17" s="132"/>
      <c r="G17" s="132"/>
      <c r="H17" s="146">
        <f t="shared" si="1"/>
        <v>0</v>
      </c>
      <c r="I17" s="130"/>
      <c r="J17" s="111"/>
      <c r="K17" s="111"/>
      <c r="L17" s="111"/>
      <c r="M17" s="111"/>
      <c r="N17" s="130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11" t="s">
        <v>475</v>
      </c>
      <c r="AS17" s="121" t="s">
        <v>247</v>
      </c>
      <c r="AT17" s="122" t="s">
        <v>260</v>
      </c>
      <c r="AU17" s="111"/>
      <c r="AV17" s="111"/>
      <c r="AW17" s="11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</row>
    <row r="18" spans="2:364" s="129" customFormat="1" ht="25.5" customHeight="1">
      <c r="B18" s="139">
        <v>2</v>
      </c>
      <c r="C18" s="360" t="s">
        <v>43</v>
      </c>
      <c r="D18" s="361"/>
      <c r="E18" s="361"/>
      <c r="F18" s="132"/>
      <c r="G18" s="132"/>
      <c r="H18" s="146">
        <f t="shared" si="1"/>
        <v>0</v>
      </c>
      <c r="I18" s="130"/>
      <c r="J18" s="111"/>
      <c r="K18" s="111"/>
      <c r="L18" s="111"/>
      <c r="M18" s="111"/>
      <c r="N18" s="130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11" t="s">
        <v>498</v>
      </c>
      <c r="AS18" s="113" t="s">
        <v>261</v>
      </c>
      <c r="AT18" s="114" t="s">
        <v>262</v>
      </c>
      <c r="AU18" s="111"/>
      <c r="AV18" s="111"/>
      <c r="AW18" s="11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1"/>
      <c r="JR18" s="131"/>
      <c r="JS18" s="131"/>
      <c r="JT18" s="131"/>
      <c r="JU18" s="131"/>
      <c r="JV18" s="131"/>
      <c r="JW18" s="131"/>
      <c r="JX18" s="131"/>
      <c r="JY18" s="131"/>
      <c r="JZ18" s="131"/>
      <c r="KA18" s="131"/>
      <c r="KB18" s="131"/>
      <c r="KC18" s="131"/>
      <c r="KD18" s="131"/>
      <c r="KE18" s="131"/>
      <c r="KF18" s="131"/>
      <c r="KG18" s="131"/>
      <c r="KH18" s="131"/>
      <c r="KI18" s="131"/>
      <c r="KJ18" s="131"/>
      <c r="KK18" s="131"/>
      <c r="KL18" s="131"/>
      <c r="KM18" s="131"/>
      <c r="KN18" s="131"/>
      <c r="KO18" s="131"/>
      <c r="KP18" s="131"/>
      <c r="KQ18" s="131"/>
      <c r="KR18" s="131"/>
      <c r="KS18" s="131"/>
      <c r="KT18" s="131"/>
      <c r="KU18" s="131"/>
      <c r="KV18" s="131"/>
      <c r="KW18" s="131"/>
      <c r="KX18" s="131"/>
      <c r="KY18" s="131"/>
      <c r="KZ18" s="131"/>
      <c r="LA18" s="131"/>
      <c r="LB18" s="131"/>
      <c r="LC18" s="131"/>
      <c r="LD18" s="131"/>
      <c r="LE18" s="131"/>
      <c r="LF18" s="131"/>
      <c r="LG18" s="131"/>
      <c r="LH18" s="131"/>
      <c r="LI18" s="131"/>
      <c r="LJ18" s="131"/>
      <c r="LK18" s="131"/>
      <c r="LL18" s="131"/>
      <c r="LM18" s="131"/>
      <c r="LN18" s="131"/>
      <c r="LO18" s="131"/>
      <c r="LP18" s="131"/>
      <c r="LQ18" s="131"/>
      <c r="LR18" s="131"/>
      <c r="LS18" s="131"/>
      <c r="LT18" s="131"/>
      <c r="LU18" s="131"/>
      <c r="LV18" s="131"/>
      <c r="LW18" s="131"/>
      <c r="LX18" s="131"/>
      <c r="LY18" s="131"/>
      <c r="LZ18" s="131"/>
      <c r="MA18" s="131"/>
      <c r="MB18" s="131"/>
      <c r="MC18" s="131"/>
      <c r="MD18" s="131"/>
      <c r="ME18" s="131"/>
      <c r="MF18" s="131"/>
      <c r="MG18" s="131"/>
      <c r="MH18" s="131"/>
      <c r="MI18" s="131"/>
      <c r="MJ18" s="131"/>
      <c r="MK18" s="131"/>
      <c r="ML18" s="131"/>
      <c r="MM18" s="131"/>
      <c r="MN18" s="131"/>
      <c r="MO18" s="131"/>
      <c r="MP18" s="131"/>
      <c r="MQ18" s="131"/>
      <c r="MR18" s="131"/>
      <c r="MS18" s="131"/>
      <c r="MT18" s="131"/>
      <c r="MU18" s="131"/>
      <c r="MV18" s="131"/>
      <c r="MW18" s="131"/>
      <c r="MX18" s="131"/>
      <c r="MY18" s="131"/>
      <c r="MZ18" s="131"/>
    </row>
    <row r="19" spans="2:364" s="129" customFormat="1" ht="25.5" customHeight="1">
      <c r="B19" s="139">
        <v>3</v>
      </c>
      <c r="C19" s="360" t="s">
        <v>44</v>
      </c>
      <c r="D19" s="361"/>
      <c r="E19" s="361"/>
      <c r="F19" s="132">
        <v>1</v>
      </c>
      <c r="G19" s="132"/>
      <c r="H19" s="146">
        <f t="shared" si="1"/>
        <v>1</v>
      </c>
      <c r="I19" s="130"/>
      <c r="J19" s="111"/>
      <c r="K19" s="111"/>
      <c r="L19" s="111"/>
      <c r="M19" s="111"/>
      <c r="N19" s="130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11" t="s">
        <v>523</v>
      </c>
      <c r="AS19" s="113" t="s">
        <v>261</v>
      </c>
      <c r="AT19" s="114" t="s">
        <v>263</v>
      </c>
      <c r="AU19" s="111"/>
      <c r="AV19" s="111"/>
      <c r="AW19" s="11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1"/>
      <c r="JU19" s="131"/>
      <c r="JV19" s="131"/>
      <c r="JW19" s="131"/>
      <c r="JX19" s="131"/>
      <c r="JY19" s="131"/>
      <c r="JZ19" s="131"/>
      <c r="KA19" s="131"/>
      <c r="KB19" s="131"/>
      <c r="KC19" s="131"/>
      <c r="KD19" s="131"/>
      <c r="KE19" s="131"/>
      <c r="KF19" s="131"/>
      <c r="KG19" s="131"/>
      <c r="KH19" s="131"/>
      <c r="KI19" s="131"/>
      <c r="KJ19" s="131"/>
      <c r="KK19" s="131"/>
      <c r="KL19" s="131"/>
      <c r="KM19" s="131"/>
      <c r="KN19" s="131"/>
      <c r="KO19" s="131"/>
      <c r="KP19" s="131"/>
      <c r="KQ19" s="131"/>
      <c r="KR19" s="131"/>
      <c r="KS19" s="131"/>
      <c r="KT19" s="131"/>
      <c r="KU19" s="131"/>
      <c r="KV19" s="131"/>
      <c r="KW19" s="131"/>
      <c r="KX19" s="131"/>
      <c r="KY19" s="131"/>
      <c r="KZ19" s="131"/>
      <c r="LA19" s="131"/>
      <c r="LB19" s="131"/>
      <c r="LC19" s="131"/>
      <c r="LD19" s="131"/>
      <c r="LE19" s="131"/>
      <c r="LF19" s="131"/>
      <c r="LG19" s="131"/>
      <c r="LH19" s="131"/>
      <c r="LI19" s="131"/>
      <c r="LJ19" s="131"/>
      <c r="LK19" s="131"/>
      <c r="LL19" s="131"/>
      <c r="LM19" s="131"/>
      <c r="LN19" s="131"/>
      <c r="LO19" s="131"/>
      <c r="LP19" s="131"/>
      <c r="LQ19" s="131"/>
      <c r="LR19" s="131"/>
      <c r="LS19" s="131"/>
      <c r="LT19" s="131"/>
      <c r="LU19" s="131"/>
      <c r="LV19" s="131"/>
      <c r="LW19" s="131"/>
      <c r="LX19" s="131"/>
      <c r="LY19" s="131"/>
      <c r="LZ19" s="131"/>
      <c r="MA19" s="131"/>
      <c r="MB19" s="131"/>
      <c r="MC19" s="131"/>
      <c r="MD19" s="131"/>
      <c r="ME19" s="131"/>
      <c r="MF19" s="131"/>
      <c r="MG19" s="131"/>
      <c r="MH19" s="131"/>
      <c r="MI19" s="131"/>
      <c r="MJ19" s="131"/>
      <c r="MK19" s="131"/>
      <c r="ML19" s="131"/>
      <c r="MM19" s="131"/>
      <c r="MN19" s="131"/>
      <c r="MO19" s="131"/>
      <c r="MP19" s="131"/>
      <c r="MQ19" s="131"/>
      <c r="MR19" s="131"/>
      <c r="MS19" s="131"/>
      <c r="MT19" s="131"/>
      <c r="MU19" s="131"/>
      <c r="MV19" s="131"/>
      <c r="MW19" s="131"/>
      <c r="MX19" s="131"/>
      <c r="MY19" s="131"/>
      <c r="MZ19" s="131"/>
    </row>
    <row r="20" spans="2:364" s="129" customFormat="1" ht="25.5" customHeight="1">
      <c r="B20" s="139">
        <v>4</v>
      </c>
      <c r="C20" s="360" t="s">
        <v>45</v>
      </c>
      <c r="D20" s="361"/>
      <c r="E20" s="361"/>
      <c r="F20" s="132"/>
      <c r="G20" s="132">
        <v>1</v>
      </c>
      <c r="H20" s="146">
        <f t="shared" si="1"/>
        <v>1</v>
      </c>
      <c r="I20" s="130"/>
      <c r="J20" s="111"/>
      <c r="K20" s="111"/>
      <c r="L20" s="111"/>
      <c r="M20" s="111"/>
      <c r="N20" s="130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11" t="s">
        <v>553</v>
      </c>
      <c r="AS20" s="113" t="s">
        <v>261</v>
      </c>
      <c r="AT20" s="114" t="s">
        <v>264</v>
      </c>
      <c r="AU20" s="111"/>
      <c r="AV20" s="111"/>
      <c r="AW20" s="11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  <c r="JY20" s="131"/>
      <c r="JZ20" s="131"/>
      <c r="KA20" s="131"/>
      <c r="KB20" s="131"/>
      <c r="KC20" s="131"/>
      <c r="KD20" s="131"/>
      <c r="KE20" s="131"/>
      <c r="KF20" s="131"/>
      <c r="KG20" s="131"/>
      <c r="KH20" s="131"/>
      <c r="KI20" s="131"/>
      <c r="KJ20" s="131"/>
      <c r="KK20" s="131"/>
      <c r="KL20" s="131"/>
      <c r="KM20" s="131"/>
      <c r="KN20" s="131"/>
      <c r="KO20" s="131"/>
      <c r="KP20" s="131"/>
      <c r="KQ20" s="131"/>
      <c r="KR20" s="131"/>
      <c r="KS20" s="131"/>
      <c r="KT20" s="131"/>
      <c r="KU20" s="131"/>
      <c r="KV20" s="131"/>
      <c r="KW20" s="131"/>
      <c r="KX20" s="131"/>
      <c r="KY20" s="131"/>
      <c r="KZ20" s="131"/>
      <c r="LA20" s="131"/>
      <c r="LB20" s="131"/>
      <c r="LC20" s="131"/>
      <c r="LD20" s="131"/>
      <c r="LE20" s="131"/>
      <c r="LF20" s="131"/>
      <c r="LG20" s="131"/>
      <c r="LH20" s="131"/>
      <c r="LI20" s="131"/>
      <c r="LJ20" s="131"/>
      <c r="LK20" s="131"/>
      <c r="LL20" s="131"/>
      <c r="LM20" s="131"/>
      <c r="LN20" s="131"/>
      <c r="LO20" s="131"/>
      <c r="LP20" s="131"/>
      <c r="LQ20" s="131"/>
      <c r="LR20" s="131"/>
      <c r="LS20" s="131"/>
      <c r="LT20" s="131"/>
      <c r="LU20" s="131"/>
      <c r="LV20" s="131"/>
      <c r="LW20" s="131"/>
      <c r="LX20" s="131"/>
      <c r="LY20" s="131"/>
      <c r="LZ20" s="131"/>
      <c r="MA20" s="131"/>
      <c r="MB20" s="131"/>
      <c r="MC20" s="131"/>
      <c r="MD20" s="131"/>
      <c r="ME20" s="131"/>
      <c r="MF20" s="131"/>
      <c r="MG20" s="131"/>
      <c r="MH20" s="131"/>
      <c r="MI20" s="131"/>
      <c r="MJ20" s="131"/>
      <c r="MK20" s="131"/>
      <c r="ML20" s="131"/>
      <c r="MM20" s="131"/>
      <c r="MN20" s="131"/>
      <c r="MO20" s="131"/>
      <c r="MP20" s="131"/>
      <c r="MQ20" s="131"/>
      <c r="MR20" s="131"/>
      <c r="MS20" s="131"/>
      <c r="MT20" s="131"/>
      <c r="MU20" s="131"/>
      <c r="MV20" s="131"/>
      <c r="MW20" s="131"/>
      <c r="MX20" s="131"/>
      <c r="MY20" s="131"/>
      <c r="MZ20" s="131"/>
    </row>
    <row r="21" spans="2:364" s="129" customFormat="1" ht="25.5" customHeight="1">
      <c r="B21" s="139">
        <v>5</v>
      </c>
      <c r="C21" s="360" t="s">
        <v>46</v>
      </c>
      <c r="D21" s="361"/>
      <c r="E21" s="361"/>
      <c r="F21" s="132"/>
      <c r="G21" s="132"/>
      <c r="H21" s="146">
        <f t="shared" si="1"/>
        <v>0</v>
      </c>
      <c r="I21" s="130"/>
      <c r="J21" s="111"/>
      <c r="K21" s="111"/>
      <c r="L21" s="111"/>
      <c r="M21" s="111"/>
      <c r="N21" s="130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11" t="s">
        <v>568</v>
      </c>
      <c r="AS21" s="113" t="s">
        <v>261</v>
      </c>
      <c r="AT21" s="114" t="s">
        <v>265</v>
      </c>
      <c r="AU21" s="111"/>
      <c r="AV21" s="111"/>
      <c r="AW21" s="11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  <c r="JY21" s="131"/>
      <c r="JZ21" s="131"/>
      <c r="KA21" s="131"/>
      <c r="KB21" s="131"/>
      <c r="KC21" s="131"/>
      <c r="KD21" s="131"/>
      <c r="KE21" s="131"/>
      <c r="KF21" s="131"/>
      <c r="KG21" s="131"/>
      <c r="KH21" s="131"/>
      <c r="KI21" s="131"/>
      <c r="KJ21" s="131"/>
      <c r="KK21" s="131"/>
      <c r="KL21" s="131"/>
      <c r="KM21" s="131"/>
      <c r="KN21" s="131"/>
      <c r="KO21" s="131"/>
      <c r="KP21" s="131"/>
      <c r="KQ21" s="131"/>
      <c r="KR21" s="131"/>
      <c r="KS21" s="131"/>
      <c r="KT21" s="131"/>
      <c r="KU21" s="131"/>
      <c r="KV21" s="131"/>
      <c r="KW21" s="131"/>
      <c r="KX21" s="131"/>
      <c r="KY21" s="131"/>
      <c r="KZ21" s="131"/>
      <c r="LA21" s="131"/>
      <c r="LB21" s="131"/>
      <c r="LC21" s="131"/>
      <c r="LD21" s="131"/>
      <c r="LE21" s="131"/>
      <c r="LF21" s="131"/>
      <c r="LG21" s="131"/>
      <c r="LH21" s="131"/>
      <c r="LI21" s="131"/>
      <c r="LJ21" s="131"/>
      <c r="LK21" s="131"/>
      <c r="LL21" s="131"/>
      <c r="LM21" s="131"/>
      <c r="LN21" s="131"/>
      <c r="LO21" s="131"/>
      <c r="LP21" s="131"/>
      <c r="LQ21" s="131"/>
      <c r="LR21" s="131"/>
      <c r="LS21" s="131"/>
      <c r="LT21" s="131"/>
      <c r="LU21" s="131"/>
      <c r="LV21" s="131"/>
      <c r="LW21" s="131"/>
      <c r="LX21" s="131"/>
      <c r="LY21" s="131"/>
      <c r="LZ21" s="131"/>
      <c r="MA21" s="131"/>
      <c r="MB21" s="131"/>
      <c r="MC21" s="131"/>
      <c r="MD21" s="131"/>
      <c r="ME21" s="131"/>
      <c r="MF21" s="131"/>
      <c r="MG21" s="131"/>
      <c r="MH21" s="131"/>
      <c r="MI21" s="131"/>
      <c r="MJ21" s="131"/>
      <c r="MK21" s="131"/>
      <c r="ML21" s="131"/>
      <c r="MM21" s="131"/>
      <c r="MN21" s="131"/>
      <c r="MO21" s="131"/>
      <c r="MP21" s="131"/>
      <c r="MQ21" s="131"/>
      <c r="MR21" s="131"/>
      <c r="MS21" s="131"/>
      <c r="MT21" s="131"/>
      <c r="MU21" s="131"/>
      <c r="MV21" s="131"/>
      <c r="MW21" s="131"/>
      <c r="MX21" s="131"/>
      <c r="MY21" s="131"/>
      <c r="MZ21" s="131"/>
    </row>
    <row r="22" spans="2:364" s="129" customFormat="1" ht="25.5" customHeight="1">
      <c r="B22" s="139">
        <v>6</v>
      </c>
      <c r="C22" s="360" t="s">
        <v>47</v>
      </c>
      <c r="D22" s="361"/>
      <c r="E22" s="361"/>
      <c r="F22" s="132"/>
      <c r="G22" s="132"/>
      <c r="H22" s="146">
        <f t="shared" si="1"/>
        <v>0</v>
      </c>
      <c r="I22" s="130"/>
      <c r="J22" s="111"/>
      <c r="K22" s="111"/>
      <c r="L22" s="111"/>
      <c r="M22" s="111"/>
      <c r="N22" s="130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11" t="s">
        <v>569</v>
      </c>
      <c r="AS22" s="113" t="s">
        <v>261</v>
      </c>
      <c r="AT22" s="114" t="s">
        <v>266</v>
      </c>
      <c r="AU22" s="111"/>
      <c r="AV22" s="111"/>
      <c r="AW22" s="11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131"/>
      <c r="JJ22" s="131"/>
      <c r="JK22" s="131"/>
      <c r="JL22" s="131"/>
      <c r="JM22" s="131"/>
      <c r="JN22" s="131"/>
      <c r="JO22" s="131"/>
      <c r="JP22" s="131"/>
      <c r="JQ22" s="131"/>
      <c r="JR22" s="131"/>
      <c r="JS22" s="131"/>
      <c r="JT22" s="131"/>
      <c r="JU22" s="131"/>
      <c r="JV22" s="131"/>
      <c r="JW22" s="131"/>
      <c r="JX22" s="131"/>
      <c r="JY22" s="131"/>
      <c r="JZ22" s="131"/>
      <c r="KA22" s="131"/>
      <c r="KB22" s="131"/>
      <c r="KC22" s="131"/>
      <c r="KD22" s="131"/>
      <c r="KE22" s="131"/>
      <c r="KF22" s="131"/>
      <c r="KG22" s="131"/>
      <c r="KH22" s="131"/>
      <c r="KI22" s="131"/>
      <c r="KJ22" s="131"/>
      <c r="KK22" s="131"/>
      <c r="KL22" s="131"/>
      <c r="KM22" s="131"/>
      <c r="KN22" s="131"/>
      <c r="KO22" s="131"/>
      <c r="KP22" s="131"/>
      <c r="KQ22" s="131"/>
      <c r="KR22" s="131"/>
      <c r="KS22" s="131"/>
      <c r="KT22" s="131"/>
      <c r="KU22" s="131"/>
      <c r="KV22" s="131"/>
      <c r="KW22" s="131"/>
      <c r="KX22" s="131"/>
      <c r="KY22" s="131"/>
      <c r="KZ22" s="131"/>
      <c r="LA22" s="131"/>
      <c r="LB22" s="131"/>
      <c r="LC22" s="131"/>
      <c r="LD22" s="131"/>
      <c r="LE22" s="131"/>
      <c r="LF22" s="131"/>
      <c r="LG22" s="131"/>
      <c r="LH22" s="131"/>
      <c r="LI22" s="131"/>
      <c r="LJ22" s="131"/>
      <c r="LK22" s="131"/>
      <c r="LL22" s="131"/>
      <c r="LM22" s="131"/>
      <c r="LN22" s="131"/>
      <c r="LO22" s="131"/>
      <c r="LP22" s="131"/>
      <c r="LQ22" s="131"/>
      <c r="LR22" s="131"/>
      <c r="LS22" s="131"/>
      <c r="LT22" s="131"/>
      <c r="LU22" s="131"/>
      <c r="LV22" s="131"/>
      <c r="LW22" s="131"/>
      <c r="LX22" s="131"/>
      <c r="LY22" s="131"/>
      <c r="LZ22" s="131"/>
      <c r="MA22" s="131"/>
      <c r="MB22" s="131"/>
      <c r="MC22" s="131"/>
      <c r="MD22" s="131"/>
      <c r="ME22" s="131"/>
      <c r="MF22" s="131"/>
      <c r="MG22" s="131"/>
      <c r="MH22" s="131"/>
      <c r="MI22" s="131"/>
      <c r="MJ22" s="131"/>
      <c r="MK22" s="131"/>
      <c r="ML22" s="131"/>
      <c r="MM22" s="131"/>
      <c r="MN22" s="131"/>
      <c r="MO22" s="131"/>
      <c r="MP22" s="131"/>
      <c r="MQ22" s="131"/>
      <c r="MR22" s="131"/>
      <c r="MS22" s="131"/>
      <c r="MT22" s="131"/>
      <c r="MU22" s="131"/>
      <c r="MV22" s="131"/>
      <c r="MW22" s="131"/>
      <c r="MX22" s="131"/>
      <c r="MY22" s="131"/>
      <c r="MZ22" s="131"/>
    </row>
    <row r="23" spans="2:364" s="129" customFormat="1" ht="25.5" customHeight="1">
      <c r="B23" s="139">
        <v>7</v>
      </c>
      <c r="C23" s="360" t="s">
        <v>48</v>
      </c>
      <c r="D23" s="361"/>
      <c r="E23" s="361"/>
      <c r="F23" s="132"/>
      <c r="G23" s="132"/>
      <c r="H23" s="146">
        <f t="shared" si="1"/>
        <v>0</v>
      </c>
      <c r="I23" s="130"/>
      <c r="J23" s="111"/>
      <c r="K23" s="111"/>
      <c r="L23" s="111"/>
      <c r="M23" s="111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11" t="s">
        <v>621</v>
      </c>
      <c r="AS23" s="113" t="s">
        <v>261</v>
      </c>
      <c r="AT23" s="114" t="s">
        <v>267</v>
      </c>
      <c r="AU23" s="111"/>
      <c r="AV23" s="111"/>
      <c r="AW23" s="11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1"/>
      <c r="JG23" s="131"/>
      <c r="JH23" s="131"/>
      <c r="JI23" s="131"/>
      <c r="JJ23" s="131"/>
      <c r="JK23" s="131"/>
      <c r="JL23" s="131"/>
      <c r="JM23" s="131"/>
      <c r="JN23" s="131"/>
      <c r="JO23" s="131"/>
      <c r="JP23" s="131"/>
      <c r="JQ23" s="131"/>
      <c r="JR23" s="131"/>
      <c r="JS23" s="131"/>
      <c r="JT23" s="131"/>
      <c r="JU23" s="131"/>
      <c r="JV23" s="131"/>
      <c r="JW23" s="131"/>
      <c r="JX23" s="131"/>
      <c r="JY23" s="131"/>
      <c r="JZ23" s="131"/>
      <c r="KA23" s="131"/>
      <c r="KB23" s="131"/>
      <c r="KC23" s="131"/>
      <c r="KD23" s="131"/>
      <c r="KE23" s="131"/>
      <c r="KF23" s="131"/>
      <c r="KG23" s="131"/>
      <c r="KH23" s="131"/>
      <c r="KI23" s="131"/>
      <c r="KJ23" s="131"/>
      <c r="KK23" s="131"/>
      <c r="KL23" s="131"/>
      <c r="KM23" s="131"/>
      <c r="KN23" s="131"/>
      <c r="KO23" s="131"/>
      <c r="KP23" s="131"/>
      <c r="KQ23" s="131"/>
      <c r="KR23" s="131"/>
      <c r="KS23" s="131"/>
      <c r="KT23" s="131"/>
      <c r="KU23" s="131"/>
      <c r="KV23" s="131"/>
      <c r="KW23" s="131"/>
      <c r="KX23" s="131"/>
      <c r="KY23" s="131"/>
      <c r="KZ23" s="131"/>
      <c r="LA23" s="131"/>
      <c r="LB23" s="131"/>
      <c r="LC23" s="131"/>
      <c r="LD23" s="131"/>
      <c r="LE23" s="131"/>
      <c r="LF23" s="131"/>
      <c r="LG23" s="131"/>
      <c r="LH23" s="131"/>
      <c r="LI23" s="131"/>
      <c r="LJ23" s="131"/>
      <c r="LK23" s="131"/>
      <c r="LL23" s="131"/>
      <c r="LM23" s="131"/>
      <c r="LN23" s="131"/>
      <c r="LO23" s="131"/>
      <c r="LP23" s="131"/>
      <c r="LQ23" s="131"/>
      <c r="LR23" s="131"/>
      <c r="LS23" s="131"/>
      <c r="LT23" s="131"/>
      <c r="LU23" s="131"/>
      <c r="LV23" s="131"/>
      <c r="LW23" s="131"/>
      <c r="LX23" s="131"/>
      <c r="LY23" s="131"/>
      <c r="LZ23" s="131"/>
      <c r="MA23" s="131"/>
      <c r="MB23" s="131"/>
      <c r="MC23" s="131"/>
      <c r="MD23" s="131"/>
      <c r="ME23" s="131"/>
      <c r="MF23" s="131"/>
      <c r="MG23" s="131"/>
      <c r="MH23" s="131"/>
      <c r="MI23" s="131"/>
      <c r="MJ23" s="131"/>
      <c r="MK23" s="131"/>
      <c r="ML23" s="131"/>
      <c r="MM23" s="131"/>
      <c r="MN23" s="131"/>
      <c r="MO23" s="131"/>
      <c r="MP23" s="131"/>
      <c r="MQ23" s="131"/>
      <c r="MR23" s="131"/>
      <c r="MS23" s="131"/>
      <c r="MT23" s="131"/>
      <c r="MU23" s="131"/>
      <c r="MV23" s="131"/>
      <c r="MW23" s="131"/>
      <c r="MX23" s="131"/>
      <c r="MY23" s="131"/>
      <c r="MZ23" s="131"/>
    </row>
    <row r="24" spans="2:364" s="129" customFormat="1" ht="25.5" customHeight="1">
      <c r="B24" s="139">
        <v>8</v>
      </c>
      <c r="C24" s="360" t="s">
        <v>49</v>
      </c>
      <c r="D24" s="361"/>
      <c r="E24" s="361"/>
      <c r="F24" s="132"/>
      <c r="G24" s="132"/>
      <c r="H24" s="146">
        <f t="shared" si="1"/>
        <v>0</v>
      </c>
      <c r="I24" s="130"/>
      <c r="J24" s="111"/>
      <c r="K24" s="111"/>
      <c r="L24" s="111"/>
      <c r="M24" s="111"/>
      <c r="N24" s="130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11" t="s">
        <v>656</v>
      </c>
      <c r="AS24" s="113" t="s">
        <v>261</v>
      </c>
      <c r="AT24" s="114" t="s">
        <v>268</v>
      </c>
      <c r="AU24" s="111"/>
      <c r="AV24" s="111"/>
      <c r="AW24" s="11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1"/>
      <c r="JF24" s="131"/>
      <c r="JG24" s="131"/>
      <c r="JH24" s="131"/>
      <c r="JI24" s="131"/>
      <c r="JJ24" s="131"/>
      <c r="JK24" s="131"/>
      <c r="JL24" s="131"/>
      <c r="JM24" s="131"/>
      <c r="JN24" s="131"/>
      <c r="JO24" s="131"/>
      <c r="JP24" s="131"/>
      <c r="JQ24" s="131"/>
      <c r="JR24" s="131"/>
      <c r="JS24" s="131"/>
      <c r="JT24" s="131"/>
      <c r="JU24" s="131"/>
      <c r="JV24" s="131"/>
      <c r="JW24" s="131"/>
      <c r="JX24" s="131"/>
      <c r="JY24" s="131"/>
      <c r="JZ24" s="131"/>
      <c r="KA24" s="131"/>
      <c r="KB24" s="131"/>
      <c r="KC24" s="131"/>
      <c r="KD24" s="131"/>
      <c r="KE24" s="131"/>
      <c r="KF24" s="131"/>
      <c r="KG24" s="131"/>
      <c r="KH24" s="131"/>
      <c r="KI24" s="131"/>
      <c r="KJ24" s="131"/>
      <c r="KK24" s="131"/>
      <c r="KL24" s="131"/>
      <c r="KM24" s="131"/>
      <c r="KN24" s="131"/>
      <c r="KO24" s="131"/>
      <c r="KP24" s="131"/>
      <c r="KQ24" s="131"/>
      <c r="KR24" s="131"/>
      <c r="KS24" s="131"/>
      <c r="KT24" s="131"/>
      <c r="KU24" s="131"/>
      <c r="KV24" s="131"/>
      <c r="KW24" s="131"/>
      <c r="KX24" s="131"/>
      <c r="KY24" s="131"/>
      <c r="KZ24" s="131"/>
      <c r="LA24" s="131"/>
      <c r="LB24" s="131"/>
      <c r="LC24" s="131"/>
      <c r="LD24" s="131"/>
      <c r="LE24" s="131"/>
      <c r="LF24" s="131"/>
      <c r="LG24" s="131"/>
      <c r="LH24" s="131"/>
      <c r="LI24" s="131"/>
      <c r="LJ24" s="131"/>
      <c r="LK24" s="131"/>
      <c r="LL24" s="131"/>
      <c r="LM24" s="131"/>
      <c r="LN24" s="131"/>
      <c r="LO24" s="131"/>
      <c r="LP24" s="131"/>
      <c r="LQ24" s="131"/>
      <c r="LR24" s="131"/>
      <c r="LS24" s="131"/>
      <c r="LT24" s="131"/>
      <c r="LU24" s="131"/>
      <c r="LV24" s="131"/>
      <c r="LW24" s="131"/>
      <c r="LX24" s="131"/>
      <c r="LY24" s="131"/>
      <c r="LZ24" s="131"/>
      <c r="MA24" s="131"/>
      <c r="MB24" s="131"/>
      <c r="MC24" s="131"/>
      <c r="MD24" s="131"/>
      <c r="ME24" s="131"/>
      <c r="MF24" s="131"/>
      <c r="MG24" s="131"/>
      <c r="MH24" s="131"/>
      <c r="MI24" s="131"/>
      <c r="MJ24" s="131"/>
      <c r="MK24" s="131"/>
      <c r="ML24" s="131"/>
      <c r="MM24" s="131"/>
      <c r="MN24" s="131"/>
      <c r="MO24" s="131"/>
      <c r="MP24" s="131"/>
      <c r="MQ24" s="131"/>
      <c r="MR24" s="131"/>
      <c r="MS24" s="131"/>
      <c r="MT24" s="131"/>
      <c r="MU24" s="131"/>
      <c r="MV24" s="131"/>
      <c r="MW24" s="131"/>
      <c r="MX24" s="131"/>
      <c r="MY24" s="131"/>
      <c r="MZ24" s="131"/>
    </row>
    <row r="25" spans="2:364" s="129" customFormat="1" ht="25.5" customHeight="1">
      <c r="B25" s="139">
        <v>9</v>
      </c>
      <c r="C25" s="360" t="s">
        <v>50</v>
      </c>
      <c r="D25" s="361"/>
      <c r="E25" s="361"/>
      <c r="F25" s="132"/>
      <c r="G25" s="132"/>
      <c r="H25" s="146">
        <f t="shared" si="1"/>
        <v>0</v>
      </c>
      <c r="I25" s="130"/>
      <c r="J25" s="111"/>
      <c r="K25" s="111"/>
      <c r="L25" s="111"/>
      <c r="M25" s="111"/>
      <c r="N25" s="130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11" t="s">
        <v>673</v>
      </c>
      <c r="AS25" s="113" t="s">
        <v>261</v>
      </c>
      <c r="AT25" s="114" t="s">
        <v>269</v>
      </c>
      <c r="AU25" s="111"/>
      <c r="AV25" s="111"/>
      <c r="AW25" s="11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1"/>
      <c r="JF25" s="131"/>
      <c r="JG25" s="131"/>
      <c r="JH25" s="131"/>
      <c r="JI25" s="131"/>
      <c r="JJ25" s="131"/>
      <c r="JK25" s="131"/>
      <c r="JL25" s="131"/>
      <c r="JM25" s="131"/>
      <c r="JN25" s="131"/>
      <c r="JO25" s="131"/>
      <c r="JP25" s="131"/>
      <c r="JQ25" s="131"/>
      <c r="JR25" s="131"/>
      <c r="JS25" s="131"/>
      <c r="JT25" s="131"/>
      <c r="JU25" s="131"/>
      <c r="JV25" s="131"/>
      <c r="JW25" s="131"/>
      <c r="JX25" s="131"/>
      <c r="JY25" s="131"/>
      <c r="JZ25" s="131"/>
      <c r="KA25" s="131"/>
      <c r="KB25" s="131"/>
      <c r="KC25" s="131"/>
      <c r="KD25" s="131"/>
      <c r="KE25" s="131"/>
      <c r="KF25" s="131"/>
      <c r="KG25" s="131"/>
      <c r="KH25" s="131"/>
      <c r="KI25" s="131"/>
      <c r="KJ25" s="131"/>
      <c r="KK25" s="131"/>
      <c r="KL25" s="131"/>
      <c r="KM25" s="131"/>
      <c r="KN25" s="131"/>
      <c r="KO25" s="131"/>
      <c r="KP25" s="131"/>
      <c r="KQ25" s="131"/>
      <c r="KR25" s="131"/>
      <c r="KS25" s="131"/>
      <c r="KT25" s="131"/>
      <c r="KU25" s="131"/>
      <c r="KV25" s="131"/>
      <c r="KW25" s="131"/>
      <c r="KX25" s="131"/>
      <c r="KY25" s="131"/>
      <c r="KZ25" s="131"/>
      <c r="LA25" s="131"/>
      <c r="LB25" s="131"/>
      <c r="LC25" s="131"/>
      <c r="LD25" s="131"/>
      <c r="LE25" s="131"/>
      <c r="LF25" s="131"/>
      <c r="LG25" s="131"/>
      <c r="LH25" s="131"/>
      <c r="LI25" s="131"/>
      <c r="LJ25" s="131"/>
      <c r="LK25" s="131"/>
      <c r="LL25" s="131"/>
      <c r="LM25" s="131"/>
      <c r="LN25" s="131"/>
      <c r="LO25" s="131"/>
      <c r="LP25" s="131"/>
      <c r="LQ25" s="131"/>
      <c r="LR25" s="131"/>
      <c r="LS25" s="131"/>
      <c r="LT25" s="131"/>
      <c r="LU25" s="131"/>
      <c r="LV25" s="131"/>
      <c r="LW25" s="131"/>
      <c r="LX25" s="131"/>
      <c r="LY25" s="131"/>
      <c r="LZ25" s="131"/>
      <c r="MA25" s="131"/>
      <c r="MB25" s="131"/>
      <c r="MC25" s="131"/>
      <c r="MD25" s="131"/>
      <c r="ME25" s="131"/>
      <c r="MF25" s="131"/>
      <c r="MG25" s="131"/>
      <c r="MH25" s="131"/>
      <c r="MI25" s="131"/>
      <c r="MJ25" s="131"/>
      <c r="MK25" s="131"/>
      <c r="ML25" s="131"/>
      <c r="MM25" s="131"/>
      <c r="MN25" s="131"/>
      <c r="MO25" s="131"/>
      <c r="MP25" s="131"/>
      <c r="MQ25" s="131"/>
      <c r="MR25" s="131"/>
      <c r="MS25" s="131"/>
      <c r="MT25" s="131"/>
      <c r="MU25" s="131"/>
      <c r="MV25" s="131"/>
      <c r="MW25" s="131"/>
      <c r="MX25" s="131"/>
      <c r="MY25" s="131"/>
      <c r="MZ25" s="131"/>
    </row>
    <row r="26" spans="2:364" s="129" customFormat="1" ht="25.5" customHeight="1">
      <c r="B26" s="374" t="s">
        <v>188</v>
      </c>
      <c r="C26" s="375"/>
      <c r="D26" s="376"/>
      <c r="E26" s="132" t="s">
        <v>171</v>
      </c>
      <c r="F26" s="132" t="s">
        <v>231</v>
      </c>
      <c r="G26" s="132" t="s">
        <v>232</v>
      </c>
      <c r="H26" s="146" t="s">
        <v>24</v>
      </c>
      <c r="I26" s="130"/>
      <c r="J26" s="111"/>
      <c r="K26" s="111"/>
      <c r="L26" s="111"/>
      <c r="M26" s="111"/>
      <c r="N26" s="130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11" t="s">
        <v>685</v>
      </c>
      <c r="AS26" s="113" t="s">
        <v>261</v>
      </c>
      <c r="AT26" s="114" t="s">
        <v>270</v>
      </c>
      <c r="AU26" s="111"/>
      <c r="AV26" s="111"/>
      <c r="AW26" s="11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1"/>
      <c r="JF26" s="131"/>
      <c r="JG26" s="131"/>
      <c r="JH26" s="131"/>
      <c r="JI26" s="131"/>
      <c r="JJ26" s="131"/>
      <c r="JK26" s="131"/>
      <c r="JL26" s="131"/>
      <c r="JM26" s="131"/>
      <c r="JN26" s="131"/>
      <c r="JO26" s="131"/>
      <c r="JP26" s="131"/>
      <c r="JQ26" s="131"/>
      <c r="JR26" s="131"/>
      <c r="JS26" s="131"/>
      <c r="JT26" s="131"/>
      <c r="JU26" s="131"/>
      <c r="JV26" s="131"/>
      <c r="JW26" s="131"/>
      <c r="JX26" s="131"/>
      <c r="JY26" s="131"/>
      <c r="JZ26" s="131"/>
      <c r="KA26" s="131"/>
      <c r="KB26" s="131"/>
      <c r="KC26" s="131"/>
      <c r="KD26" s="131"/>
      <c r="KE26" s="131"/>
      <c r="KF26" s="131"/>
      <c r="KG26" s="131"/>
      <c r="KH26" s="131"/>
      <c r="KI26" s="131"/>
      <c r="KJ26" s="131"/>
      <c r="KK26" s="131"/>
      <c r="KL26" s="131"/>
      <c r="KM26" s="131"/>
      <c r="KN26" s="131"/>
      <c r="KO26" s="131"/>
      <c r="KP26" s="131"/>
      <c r="KQ26" s="131"/>
      <c r="KR26" s="131"/>
      <c r="KS26" s="131"/>
      <c r="KT26" s="131"/>
      <c r="KU26" s="131"/>
      <c r="KV26" s="131"/>
      <c r="KW26" s="131"/>
      <c r="KX26" s="131"/>
      <c r="KY26" s="131"/>
      <c r="KZ26" s="131"/>
      <c r="LA26" s="131"/>
      <c r="LB26" s="131"/>
      <c r="LC26" s="131"/>
      <c r="LD26" s="131"/>
      <c r="LE26" s="131"/>
      <c r="LF26" s="131"/>
      <c r="LG26" s="131"/>
      <c r="LH26" s="131"/>
      <c r="LI26" s="131"/>
      <c r="LJ26" s="131"/>
      <c r="LK26" s="131"/>
      <c r="LL26" s="131"/>
      <c r="LM26" s="131"/>
      <c r="LN26" s="131"/>
      <c r="LO26" s="131"/>
      <c r="LP26" s="131"/>
      <c r="LQ26" s="131"/>
      <c r="LR26" s="131"/>
      <c r="LS26" s="131"/>
      <c r="LT26" s="131"/>
      <c r="LU26" s="131"/>
      <c r="LV26" s="131"/>
      <c r="LW26" s="131"/>
      <c r="LX26" s="131"/>
      <c r="LY26" s="131"/>
      <c r="LZ26" s="131"/>
      <c r="MA26" s="131"/>
      <c r="MB26" s="131"/>
      <c r="MC26" s="131"/>
      <c r="MD26" s="131"/>
      <c r="ME26" s="131"/>
      <c r="MF26" s="131"/>
      <c r="MG26" s="131"/>
      <c r="MH26" s="131"/>
      <c r="MI26" s="131"/>
      <c r="MJ26" s="131"/>
      <c r="MK26" s="131"/>
      <c r="ML26" s="131"/>
      <c r="MM26" s="131"/>
      <c r="MN26" s="131"/>
      <c r="MO26" s="131"/>
      <c r="MP26" s="131"/>
      <c r="MQ26" s="131"/>
      <c r="MR26" s="131"/>
      <c r="MS26" s="131"/>
      <c r="MT26" s="131"/>
      <c r="MU26" s="131"/>
      <c r="MV26" s="131"/>
      <c r="MW26" s="131"/>
      <c r="MX26" s="131"/>
      <c r="MY26" s="131"/>
      <c r="MZ26" s="131"/>
    </row>
    <row r="27" spans="2:364" s="129" customFormat="1" ht="18" customHeight="1">
      <c r="B27" s="364" t="s">
        <v>42</v>
      </c>
      <c r="C27" s="365"/>
      <c r="D27" s="140" t="s">
        <v>22</v>
      </c>
      <c r="E27" s="132"/>
      <c r="F27" s="132"/>
      <c r="G27" s="132"/>
      <c r="H27" s="146">
        <f>SUM(E27:G27)</f>
        <v>0</v>
      </c>
      <c r="I27" s="130"/>
      <c r="J27" s="111"/>
      <c r="K27" s="111"/>
      <c r="L27" s="111"/>
      <c r="M27" s="111"/>
      <c r="N27" s="130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11" t="s">
        <v>694</v>
      </c>
      <c r="AS27" s="113" t="s">
        <v>261</v>
      </c>
      <c r="AT27" s="114" t="s">
        <v>271</v>
      </c>
      <c r="AU27" s="111"/>
      <c r="AV27" s="111"/>
      <c r="AW27" s="11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1"/>
      <c r="JF27" s="131"/>
      <c r="JG27" s="131"/>
      <c r="JH27" s="131"/>
      <c r="JI27" s="131"/>
      <c r="JJ27" s="131"/>
      <c r="JK27" s="131"/>
      <c r="JL27" s="131"/>
      <c r="JM27" s="131"/>
      <c r="JN27" s="131"/>
      <c r="JO27" s="131"/>
      <c r="JP27" s="131"/>
      <c r="JQ27" s="131"/>
      <c r="JR27" s="131"/>
      <c r="JS27" s="131"/>
      <c r="JT27" s="131"/>
      <c r="JU27" s="131"/>
      <c r="JV27" s="131"/>
      <c r="JW27" s="131"/>
      <c r="JX27" s="131"/>
      <c r="JY27" s="131"/>
      <c r="JZ27" s="131"/>
      <c r="KA27" s="131"/>
      <c r="KB27" s="131"/>
      <c r="KC27" s="131"/>
      <c r="KD27" s="131"/>
      <c r="KE27" s="131"/>
      <c r="KF27" s="131"/>
      <c r="KG27" s="131"/>
      <c r="KH27" s="131"/>
      <c r="KI27" s="131"/>
      <c r="KJ27" s="131"/>
      <c r="KK27" s="131"/>
      <c r="KL27" s="131"/>
      <c r="KM27" s="131"/>
      <c r="KN27" s="131"/>
      <c r="KO27" s="131"/>
      <c r="KP27" s="131"/>
      <c r="KQ27" s="131"/>
      <c r="KR27" s="131"/>
      <c r="KS27" s="131"/>
      <c r="KT27" s="131"/>
      <c r="KU27" s="131"/>
      <c r="KV27" s="131"/>
      <c r="KW27" s="131"/>
      <c r="KX27" s="131"/>
      <c r="KY27" s="131"/>
      <c r="KZ27" s="131"/>
      <c r="LA27" s="131"/>
      <c r="LB27" s="131"/>
      <c r="LC27" s="131"/>
      <c r="LD27" s="131"/>
      <c r="LE27" s="131"/>
      <c r="LF27" s="131"/>
      <c r="LG27" s="131"/>
      <c r="LH27" s="131"/>
      <c r="LI27" s="131"/>
      <c r="LJ27" s="131"/>
      <c r="LK27" s="131"/>
      <c r="LL27" s="131"/>
      <c r="LM27" s="131"/>
      <c r="LN27" s="131"/>
      <c r="LO27" s="131"/>
      <c r="LP27" s="131"/>
      <c r="LQ27" s="131"/>
      <c r="LR27" s="131"/>
      <c r="LS27" s="131"/>
      <c r="LT27" s="131"/>
      <c r="LU27" s="131"/>
      <c r="LV27" s="131"/>
      <c r="LW27" s="131"/>
      <c r="LX27" s="131"/>
      <c r="LY27" s="131"/>
      <c r="LZ27" s="131"/>
      <c r="MA27" s="131"/>
      <c r="MB27" s="131"/>
      <c r="MC27" s="131"/>
      <c r="MD27" s="131"/>
      <c r="ME27" s="131"/>
      <c r="MF27" s="131"/>
      <c r="MG27" s="131"/>
      <c r="MH27" s="131"/>
      <c r="MI27" s="131"/>
      <c r="MJ27" s="131"/>
      <c r="MK27" s="131"/>
      <c r="ML27" s="131"/>
      <c r="MM27" s="131"/>
      <c r="MN27" s="131"/>
      <c r="MO27" s="131"/>
      <c r="MP27" s="131"/>
      <c r="MQ27" s="131"/>
      <c r="MR27" s="131"/>
      <c r="MS27" s="131"/>
      <c r="MT27" s="131"/>
      <c r="MU27" s="131"/>
      <c r="MV27" s="131"/>
      <c r="MW27" s="131"/>
      <c r="MX27" s="131"/>
      <c r="MY27" s="131"/>
      <c r="MZ27" s="131"/>
    </row>
    <row r="28" spans="2:364" s="129" customFormat="1" ht="18" customHeight="1">
      <c r="B28" s="366"/>
      <c r="C28" s="367"/>
      <c r="D28" s="140" t="s">
        <v>23</v>
      </c>
      <c r="E28" s="132"/>
      <c r="F28" s="132"/>
      <c r="G28" s="132"/>
      <c r="H28" s="146">
        <f t="shared" ref="H28:H44" si="2">SUM(E28:G28)</f>
        <v>0</v>
      </c>
      <c r="I28" s="130"/>
      <c r="J28" s="111"/>
      <c r="K28" s="111"/>
      <c r="L28" s="111"/>
      <c r="M28" s="111"/>
      <c r="N28" s="130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11" t="s">
        <v>706</v>
      </c>
      <c r="AS28" s="113" t="s">
        <v>261</v>
      </c>
      <c r="AT28" s="114" t="s">
        <v>272</v>
      </c>
      <c r="AU28" s="111"/>
      <c r="AV28" s="111"/>
      <c r="AW28" s="11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1"/>
      <c r="JF28" s="131"/>
      <c r="JG28" s="131"/>
      <c r="JH28" s="131"/>
      <c r="JI28" s="131"/>
      <c r="JJ28" s="131"/>
      <c r="JK28" s="131"/>
      <c r="JL28" s="131"/>
      <c r="JM28" s="131"/>
      <c r="JN28" s="131"/>
      <c r="JO28" s="131"/>
      <c r="JP28" s="131"/>
      <c r="JQ28" s="131"/>
      <c r="JR28" s="131"/>
      <c r="JS28" s="131"/>
      <c r="JT28" s="131"/>
      <c r="JU28" s="131"/>
      <c r="JV28" s="131"/>
      <c r="JW28" s="131"/>
      <c r="JX28" s="131"/>
      <c r="JY28" s="131"/>
      <c r="JZ28" s="131"/>
      <c r="KA28" s="131"/>
      <c r="KB28" s="131"/>
      <c r="KC28" s="131"/>
      <c r="KD28" s="131"/>
      <c r="KE28" s="131"/>
      <c r="KF28" s="131"/>
      <c r="KG28" s="131"/>
      <c r="KH28" s="131"/>
      <c r="KI28" s="131"/>
      <c r="KJ28" s="131"/>
      <c r="KK28" s="131"/>
      <c r="KL28" s="131"/>
      <c r="KM28" s="131"/>
      <c r="KN28" s="131"/>
      <c r="KO28" s="131"/>
      <c r="KP28" s="131"/>
      <c r="KQ28" s="131"/>
      <c r="KR28" s="131"/>
      <c r="KS28" s="131"/>
      <c r="KT28" s="131"/>
      <c r="KU28" s="131"/>
      <c r="KV28" s="131"/>
      <c r="KW28" s="131"/>
      <c r="KX28" s="131"/>
      <c r="KY28" s="131"/>
      <c r="KZ28" s="131"/>
      <c r="LA28" s="131"/>
      <c r="LB28" s="131"/>
      <c r="LC28" s="131"/>
      <c r="LD28" s="131"/>
      <c r="LE28" s="131"/>
      <c r="LF28" s="131"/>
      <c r="LG28" s="131"/>
      <c r="LH28" s="131"/>
      <c r="LI28" s="131"/>
      <c r="LJ28" s="131"/>
      <c r="LK28" s="131"/>
      <c r="LL28" s="131"/>
      <c r="LM28" s="131"/>
      <c r="LN28" s="131"/>
      <c r="LO28" s="131"/>
      <c r="LP28" s="131"/>
      <c r="LQ28" s="131"/>
      <c r="LR28" s="131"/>
      <c r="LS28" s="131"/>
      <c r="LT28" s="131"/>
      <c r="LU28" s="131"/>
      <c r="LV28" s="131"/>
      <c r="LW28" s="131"/>
      <c r="LX28" s="131"/>
      <c r="LY28" s="131"/>
      <c r="LZ28" s="131"/>
      <c r="MA28" s="131"/>
      <c r="MB28" s="131"/>
      <c r="MC28" s="131"/>
      <c r="MD28" s="131"/>
      <c r="ME28" s="131"/>
      <c r="MF28" s="131"/>
      <c r="MG28" s="131"/>
      <c r="MH28" s="131"/>
      <c r="MI28" s="131"/>
      <c r="MJ28" s="131"/>
      <c r="MK28" s="131"/>
      <c r="ML28" s="131"/>
      <c r="MM28" s="131"/>
      <c r="MN28" s="131"/>
      <c r="MO28" s="131"/>
      <c r="MP28" s="131"/>
      <c r="MQ28" s="131"/>
      <c r="MR28" s="131"/>
      <c r="MS28" s="131"/>
      <c r="MT28" s="131"/>
      <c r="MU28" s="131"/>
      <c r="MV28" s="131"/>
      <c r="MW28" s="131"/>
      <c r="MX28" s="131"/>
      <c r="MY28" s="131"/>
      <c r="MZ28" s="131"/>
    </row>
    <row r="29" spans="2:364" s="129" customFormat="1" ht="18" customHeight="1">
      <c r="B29" s="364" t="s">
        <v>43</v>
      </c>
      <c r="C29" s="365"/>
      <c r="D29" s="140" t="s">
        <v>22</v>
      </c>
      <c r="E29" s="132"/>
      <c r="F29" s="132"/>
      <c r="G29" s="132"/>
      <c r="H29" s="146">
        <f t="shared" si="2"/>
        <v>0</v>
      </c>
      <c r="I29" s="130"/>
      <c r="J29" s="111"/>
      <c r="K29" s="111"/>
      <c r="L29" s="111"/>
      <c r="M29" s="111"/>
      <c r="N29" s="130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11" t="s">
        <v>737</v>
      </c>
      <c r="AS29" s="113" t="s">
        <v>261</v>
      </c>
      <c r="AT29" s="114" t="s">
        <v>273</v>
      </c>
      <c r="AU29" s="111"/>
      <c r="AV29" s="111"/>
      <c r="AW29" s="11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131"/>
      <c r="JJ29" s="131"/>
      <c r="JK29" s="131"/>
      <c r="JL29" s="131"/>
      <c r="JM29" s="131"/>
      <c r="JN29" s="131"/>
      <c r="JO29" s="131"/>
      <c r="JP29" s="131"/>
      <c r="JQ29" s="131"/>
      <c r="JR29" s="131"/>
      <c r="JS29" s="131"/>
      <c r="JT29" s="131"/>
      <c r="JU29" s="131"/>
      <c r="JV29" s="131"/>
      <c r="JW29" s="131"/>
      <c r="JX29" s="131"/>
      <c r="JY29" s="131"/>
      <c r="JZ29" s="131"/>
      <c r="KA29" s="131"/>
      <c r="KB29" s="131"/>
      <c r="KC29" s="131"/>
      <c r="KD29" s="131"/>
      <c r="KE29" s="131"/>
      <c r="KF29" s="131"/>
      <c r="KG29" s="131"/>
      <c r="KH29" s="131"/>
      <c r="KI29" s="131"/>
      <c r="KJ29" s="131"/>
      <c r="KK29" s="131"/>
      <c r="KL29" s="131"/>
      <c r="KM29" s="131"/>
      <c r="KN29" s="131"/>
      <c r="KO29" s="131"/>
      <c r="KP29" s="131"/>
      <c r="KQ29" s="131"/>
      <c r="KR29" s="131"/>
      <c r="KS29" s="131"/>
      <c r="KT29" s="131"/>
      <c r="KU29" s="131"/>
      <c r="KV29" s="131"/>
      <c r="KW29" s="131"/>
      <c r="KX29" s="131"/>
      <c r="KY29" s="131"/>
      <c r="KZ29" s="131"/>
      <c r="LA29" s="131"/>
      <c r="LB29" s="131"/>
      <c r="LC29" s="131"/>
      <c r="LD29" s="131"/>
      <c r="LE29" s="131"/>
      <c r="LF29" s="131"/>
      <c r="LG29" s="131"/>
      <c r="LH29" s="131"/>
      <c r="LI29" s="131"/>
      <c r="LJ29" s="131"/>
      <c r="LK29" s="131"/>
      <c r="LL29" s="131"/>
      <c r="LM29" s="131"/>
      <c r="LN29" s="131"/>
      <c r="LO29" s="131"/>
      <c r="LP29" s="131"/>
      <c r="LQ29" s="131"/>
      <c r="LR29" s="131"/>
      <c r="LS29" s="131"/>
      <c r="LT29" s="131"/>
      <c r="LU29" s="131"/>
      <c r="LV29" s="131"/>
      <c r="LW29" s="131"/>
      <c r="LX29" s="131"/>
      <c r="LY29" s="131"/>
      <c r="LZ29" s="131"/>
      <c r="MA29" s="131"/>
      <c r="MB29" s="131"/>
      <c r="MC29" s="131"/>
      <c r="MD29" s="131"/>
      <c r="ME29" s="131"/>
      <c r="MF29" s="131"/>
      <c r="MG29" s="131"/>
      <c r="MH29" s="131"/>
      <c r="MI29" s="131"/>
      <c r="MJ29" s="131"/>
      <c r="MK29" s="131"/>
      <c r="ML29" s="131"/>
      <c r="MM29" s="131"/>
      <c r="MN29" s="131"/>
      <c r="MO29" s="131"/>
      <c r="MP29" s="131"/>
      <c r="MQ29" s="131"/>
      <c r="MR29" s="131"/>
      <c r="MS29" s="131"/>
      <c r="MT29" s="131"/>
      <c r="MU29" s="131"/>
      <c r="MV29" s="131"/>
      <c r="MW29" s="131"/>
      <c r="MX29" s="131"/>
      <c r="MY29" s="131"/>
      <c r="MZ29" s="131"/>
    </row>
    <row r="30" spans="2:364" s="129" customFormat="1" ht="18" customHeight="1">
      <c r="B30" s="366"/>
      <c r="C30" s="367"/>
      <c r="D30" s="140" t="s">
        <v>23</v>
      </c>
      <c r="E30" s="132"/>
      <c r="F30" s="132"/>
      <c r="G30" s="132"/>
      <c r="H30" s="146">
        <f t="shared" si="2"/>
        <v>0</v>
      </c>
      <c r="I30" s="130"/>
      <c r="J30" s="111"/>
      <c r="K30" s="111"/>
      <c r="L30" s="111"/>
      <c r="M30" s="111"/>
      <c r="N30" s="130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11" t="s">
        <v>742</v>
      </c>
      <c r="AS30" s="113" t="s">
        <v>261</v>
      </c>
      <c r="AT30" s="114" t="s">
        <v>274</v>
      </c>
      <c r="AU30" s="111"/>
      <c r="AV30" s="111"/>
      <c r="AW30" s="11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1"/>
      <c r="JF30" s="131"/>
      <c r="JG30" s="131"/>
      <c r="JH30" s="131"/>
      <c r="JI30" s="131"/>
      <c r="JJ30" s="131"/>
      <c r="JK30" s="131"/>
      <c r="JL30" s="131"/>
      <c r="JM30" s="131"/>
      <c r="JN30" s="131"/>
      <c r="JO30" s="131"/>
      <c r="JP30" s="131"/>
      <c r="JQ30" s="131"/>
      <c r="JR30" s="131"/>
      <c r="JS30" s="131"/>
      <c r="JT30" s="131"/>
      <c r="JU30" s="131"/>
      <c r="JV30" s="131"/>
      <c r="JW30" s="131"/>
      <c r="JX30" s="131"/>
      <c r="JY30" s="131"/>
      <c r="JZ30" s="131"/>
      <c r="KA30" s="131"/>
      <c r="KB30" s="131"/>
      <c r="KC30" s="131"/>
      <c r="KD30" s="131"/>
      <c r="KE30" s="131"/>
      <c r="KF30" s="131"/>
      <c r="KG30" s="131"/>
      <c r="KH30" s="131"/>
      <c r="KI30" s="131"/>
      <c r="KJ30" s="131"/>
      <c r="KK30" s="131"/>
      <c r="KL30" s="131"/>
      <c r="KM30" s="131"/>
      <c r="KN30" s="131"/>
      <c r="KO30" s="131"/>
      <c r="KP30" s="131"/>
      <c r="KQ30" s="131"/>
      <c r="KR30" s="131"/>
      <c r="KS30" s="131"/>
      <c r="KT30" s="131"/>
      <c r="KU30" s="131"/>
      <c r="KV30" s="131"/>
      <c r="KW30" s="131"/>
      <c r="KX30" s="131"/>
      <c r="KY30" s="131"/>
      <c r="KZ30" s="131"/>
      <c r="LA30" s="131"/>
      <c r="LB30" s="131"/>
      <c r="LC30" s="131"/>
      <c r="LD30" s="131"/>
      <c r="LE30" s="131"/>
      <c r="LF30" s="131"/>
      <c r="LG30" s="131"/>
      <c r="LH30" s="131"/>
      <c r="LI30" s="131"/>
      <c r="LJ30" s="131"/>
      <c r="LK30" s="131"/>
      <c r="LL30" s="131"/>
      <c r="LM30" s="131"/>
      <c r="LN30" s="131"/>
      <c r="LO30" s="131"/>
      <c r="LP30" s="131"/>
      <c r="LQ30" s="131"/>
      <c r="LR30" s="131"/>
      <c r="LS30" s="131"/>
      <c r="LT30" s="131"/>
      <c r="LU30" s="131"/>
      <c r="LV30" s="131"/>
      <c r="LW30" s="131"/>
      <c r="LX30" s="131"/>
      <c r="LY30" s="131"/>
      <c r="LZ30" s="131"/>
      <c r="MA30" s="131"/>
      <c r="MB30" s="131"/>
      <c r="MC30" s="131"/>
      <c r="MD30" s="131"/>
      <c r="ME30" s="131"/>
      <c r="MF30" s="131"/>
      <c r="MG30" s="131"/>
      <c r="MH30" s="131"/>
      <c r="MI30" s="131"/>
      <c r="MJ30" s="131"/>
      <c r="MK30" s="131"/>
      <c r="ML30" s="131"/>
      <c r="MM30" s="131"/>
      <c r="MN30" s="131"/>
      <c r="MO30" s="131"/>
      <c r="MP30" s="131"/>
      <c r="MQ30" s="131"/>
      <c r="MR30" s="131"/>
      <c r="MS30" s="131"/>
      <c r="MT30" s="131"/>
      <c r="MU30" s="131"/>
      <c r="MV30" s="131"/>
      <c r="MW30" s="131"/>
      <c r="MX30" s="131"/>
      <c r="MY30" s="131"/>
      <c r="MZ30" s="131"/>
    </row>
    <row r="31" spans="2:364" s="129" customFormat="1" ht="18" customHeight="1">
      <c r="B31" s="364" t="s">
        <v>44</v>
      </c>
      <c r="C31" s="365"/>
      <c r="D31" s="140" t="s">
        <v>22</v>
      </c>
      <c r="E31" s="132"/>
      <c r="F31" s="132">
        <v>1</v>
      </c>
      <c r="G31" s="132"/>
      <c r="H31" s="146">
        <f t="shared" si="2"/>
        <v>1</v>
      </c>
      <c r="I31" s="130"/>
      <c r="J31" s="111"/>
      <c r="K31" s="111"/>
      <c r="L31" s="111"/>
      <c r="M31" s="111"/>
      <c r="N31" s="130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11" t="s">
        <v>765</v>
      </c>
      <c r="AS31" s="113" t="s">
        <v>261</v>
      </c>
      <c r="AT31" s="114" t="s">
        <v>275</v>
      </c>
      <c r="AU31" s="111"/>
      <c r="AV31" s="111"/>
      <c r="AW31" s="11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1"/>
      <c r="JG31" s="131"/>
      <c r="JH31" s="131"/>
      <c r="JI31" s="131"/>
      <c r="JJ31" s="131"/>
      <c r="JK31" s="131"/>
      <c r="JL31" s="131"/>
      <c r="JM31" s="131"/>
      <c r="JN31" s="131"/>
      <c r="JO31" s="131"/>
      <c r="JP31" s="131"/>
      <c r="JQ31" s="131"/>
      <c r="JR31" s="131"/>
      <c r="JS31" s="131"/>
      <c r="JT31" s="131"/>
      <c r="JU31" s="131"/>
      <c r="JV31" s="131"/>
      <c r="JW31" s="131"/>
      <c r="JX31" s="131"/>
      <c r="JY31" s="131"/>
      <c r="JZ31" s="131"/>
      <c r="KA31" s="131"/>
      <c r="KB31" s="131"/>
      <c r="KC31" s="131"/>
      <c r="KD31" s="131"/>
      <c r="KE31" s="131"/>
      <c r="KF31" s="131"/>
      <c r="KG31" s="131"/>
      <c r="KH31" s="131"/>
      <c r="KI31" s="131"/>
      <c r="KJ31" s="131"/>
      <c r="KK31" s="131"/>
      <c r="KL31" s="131"/>
      <c r="KM31" s="131"/>
      <c r="KN31" s="131"/>
      <c r="KO31" s="131"/>
      <c r="KP31" s="131"/>
      <c r="KQ31" s="131"/>
      <c r="KR31" s="131"/>
      <c r="KS31" s="131"/>
      <c r="KT31" s="131"/>
      <c r="KU31" s="131"/>
      <c r="KV31" s="131"/>
      <c r="KW31" s="131"/>
      <c r="KX31" s="131"/>
      <c r="KY31" s="131"/>
      <c r="KZ31" s="131"/>
      <c r="LA31" s="131"/>
      <c r="LB31" s="131"/>
      <c r="LC31" s="131"/>
      <c r="LD31" s="131"/>
      <c r="LE31" s="131"/>
      <c r="LF31" s="131"/>
      <c r="LG31" s="131"/>
      <c r="LH31" s="131"/>
      <c r="LI31" s="131"/>
      <c r="LJ31" s="131"/>
      <c r="LK31" s="131"/>
      <c r="LL31" s="131"/>
      <c r="LM31" s="131"/>
      <c r="LN31" s="131"/>
      <c r="LO31" s="131"/>
      <c r="LP31" s="131"/>
      <c r="LQ31" s="131"/>
      <c r="LR31" s="131"/>
      <c r="LS31" s="131"/>
      <c r="LT31" s="131"/>
      <c r="LU31" s="131"/>
      <c r="LV31" s="131"/>
      <c r="LW31" s="131"/>
      <c r="LX31" s="131"/>
      <c r="LY31" s="131"/>
      <c r="LZ31" s="131"/>
      <c r="MA31" s="131"/>
      <c r="MB31" s="131"/>
      <c r="MC31" s="131"/>
      <c r="MD31" s="131"/>
      <c r="ME31" s="131"/>
      <c r="MF31" s="131"/>
      <c r="MG31" s="131"/>
      <c r="MH31" s="131"/>
      <c r="MI31" s="131"/>
      <c r="MJ31" s="131"/>
      <c r="MK31" s="131"/>
      <c r="ML31" s="131"/>
      <c r="MM31" s="131"/>
      <c r="MN31" s="131"/>
      <c r="MO31" s="131"/>
      <c r="MP31" s="131"/>
      <c r="MQ31" s="131"/>
      <c r="MR31" s="131"/>
      <c r="MS31" s="131"/>
      <c r="MT31" s="131"/>
      <c r="MU31" s="131"/>
      <c r="MV31" s="131"/>
      <c r="MW31" s="131"/>
      <c r="MX31" s="131"/>
      <c r="MY31" s="131"/>
      <c r="MZ31" s="131"/>
    </row>
    <row r="32" spans="2:364" s="129" customFormat="1" ht="18" customHeight="1">
      <c r="B32" s="366"/>
      <c r="C32" s="367"/>
      <c r="D32" s="140" t="s">
        <v>23</v>
      </c>
      <c r="E32" s="132"/>
      <c r="F32" s="132"/>
      <c r="G32" s="132"/>
      <c r="H32" s="146">
        <f t="shared" si="2"/>
        <v>0</v>
      </c>
      <c r="I32" s="130"/>
      <c r="J32" s="111"/>
      <c r="K32" s="111"/>
      <c r="L32" s="111"/>
      <c r="M32" s="111"/>
      <c r="N32" s="130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11" t="s">
        <v>799</v>
      </c>
      <c r="AS32" s="113" t="s">
        <v>261</v>
      </c>
      <c r="AT32" s="114" t="s">
        <v>276</v>
      </c>
      <c r="AU32" s="111"/>
      <c r="AV32" s="111"/>
      <c r="AW32" s="11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1"/>
      <c r="JO32" s="131"/>
      <c r="JP32" s="131"/>
      <c r="JQ32" s="131"/>
      <c r="JR32" s="131"/>
      <c r="JS32" s="131"/>
      <c r="JT32" s="131"/>
      <c r="JU32" s="131"/>
      <c r="JV32" s="131"/>
      <c r="JW32" s="131"/>
      <c r="JX32" s="131"/>
      <c r="JY32" s="131"/>
      <c r="JZ32" s="131"/>
      <c r="KA32" s="131"/>
      <c r="KB32" s="131"/>
      <c r="KC32" s="131"/>
      <c r="KD32" s="131"/>
      <c r="KE32" s="131"/>
      <c r="KF32" s="131"/>
      <c r="KG32" s="131"/>
      <c r="KH32" s="131"/>
      <c r="KI32" s="131"/>
      <c r="KJ32" s="131"/>
      <c r="KK32" s="131"/>
      <c r="KL32" s="131"/>
      <c r="KM32" s="131"/>
      <c r="KN32" s="131"/>
      <c r="KO32" s="131"/>
      <c r="KP32" s="131"/>
      <c r="KQ32" s="131"/>
      <c r="KR32" s="131"/>
      <c r="KS32" s="131"/>
      <c r="KT32" s="131"/>
      <c r="KU32" s="131"/>
      <c r="KV32" s="131"/>
      <c r="KW32" s="131"/>
      <c r="KX32" s="131"/>
      <c r="KY32" s="131"/>
      <c r="KZ32" s="131"/>
      <c r="LA32" s="131"/>
      <c r="LB32" s="131"/>
      <c r="LC32" s="131"/>
      <c r="LD32" s="131"/>
      <c r="LE32" s="131"/>
      <c r="LF32" s="131"/>
      <c r="LG32" s="131"/>
      <c r="LH32" s="131"/>
      <c r="LI32" s="131"/>
      <c r="LJ32" s="131"/>
      <c r="LK32" s="131"/>
      <c r="LL32" s="131"/>
      <c r="LM32" s="131"/>
      <c r="LN32" s="131"/>
      <c r="LO32" s="131"/>
      <c r="LP32" s="131"/>
      <c r="LQ32" s="131"/>
      <c r="LR32" s="131"/>
      <c r="LS32" s="131"/>
      <c r="LT32" s="131"/>
      <c r="LU32" s="131"/>
      <c r="LV32" s="131"/>
      <c r="LW32" s="131"/>
      <c r="LX32" s="131"/>
      <c r="LY32" s="131"/>
      <c r="LZ32" s="131"/>
      <c r="MA32" s="131"/>
      <c r="MB32" s="131"/>
      <c r="MC32" s="131"/>
      <c r="MD32" s="131"/>
      <c r="ME32" s="131"/>
      <c r="MF32" s="131"/>
      <c r="MG32" s="131"/>
      <c r="MH32" s="131"/>
      <c r="MI32" s="131"/>
      <c r="MJ32" s="131"/>
      <c r="MK32" s="131"/>
      <c r="ML32" s="131"/>
      <c r="MM32" s="131"/>
      <c r="MN32" s="131"/>
      <c r="MO32" s="131"/>
      <c r="MP32" s="131"/>
      <c r="MQ32" s="131"/>
      <c r="MR32" s="131"/>
      <c r="MS32" s="131"/>
      <c r="MT32" s="131"/>
      <c r="MU32" s="131"/>
      <c r="MV32" s="131"/>
      <c r="MW32" s="131"/>
      <c r="MX32" s="131"/>
      <c r="MY32" s="131"/>
      <c r="MZ32" s="131"/>
    </row>
    <row r="33" spans="2:364" s="129" customFormat="1" ht="18" customHeight="1">
      <c r="B33" s="364" t="s">
        <v>45</v>
      </c>
      <c r="C33" s="365"/>
      <c r="D33" s="140" t="s">
        <v>22</v>
      </c>
      <c r="E33" s="132"/>
      <c r="F33" s="132"/>
      <c r="G33" s="132"/>
      <c r="H33" s="146">
        <f t="shared" si="2"/>
        <v>0</v>
      </c>
      <c r="I33" s="130"/>
      <c r="J33" s="111"/>
      <c r="K33" s="111"/>
      <c r="L33" s="111"/>
      <c r="M33" s="111"/>
      <c r="N33" s="130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11" t="s">
        <v>800</v>
      </c>
      <c r="AS33" s="113" t="s">
        <v>261</v>
      </c>
      <c r="AT33" s="114" t="s">
        <v>277</v>
      </c>
      <c r="AU33" s="111"/>
      <c r="AV33" s="111"/>
      <c r="AW33" s="11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1"/>
      <c r="JF33" s="131"/>
      <c r="JG33" s="131"/>
      <c r="JH33" s="131"/>
      <c r="JI33" s="131"/>
      <c r="JJ33" s="131"/>
      <c r="JK33" s="131"/>
      <c r="JL33" s="131"/>
      <c r="JM33" s="131"/>
      <c r="JN33" s="131"/>
      <c r="JO33" s="131"/>
      <c r="JP33" s="131"/>
      <c r="JQ33" s="131"/>
      <c r="JR33" s="131"/>
      <c r="JS33" s="131"/>
      <c r="JT33" s="131"/>
      <c r="JU33" s="131"/>
      <c r="JV33" s="131"/>
      <c r="JW33" s="131"/>
      <c r="JX33" s="131"/>
      <c r="JY33" s="131"/>
      <c r="JZ33" s="131"/>
      <c r="KA33" s="131"/>
      <c r="KB33" s="131"/>
      <c r="KC33" s="131"/>
      <c r="KD33" s="131"/>
      <c r="KE33" s="131"/>
      <c r="KF33" s="131"/>
      <c r="KG33" s="131"/>
      <c r="KH33" s="131"/>
      <c r="KI33" s="131"/>
      <c r="KJ33" s="131"/>
      <c r="KK33" s="131"/>
      <c r="KL33" s="131"/>
      <c r="KM33" s="131"/>
      <c r="KN33" s="131"/>
      <c r="KO33" s="131"/>
      <c r="KP33" s="131"/>
      <c r="KQ33" s="131"/>
      <c r="KR33" s="131"/>
      <c r="KS33" s="131"/>
      <c r="KT33" s="131"/>
      <c r="KU33" s="131"/>
      <c r="KV33" s="131"/>
      <c r="KW33" s="131"/>
      <c r="KX33" s="131"/>
      <c r="KY33" s="131"/>
      <c r="KZ33" s="131"/>
      <c r="LA33" s="131"/>
      <c r="LB33" s="131"/>
      <c r="LC33" s="131"/>
      <c r="LD33" s="131"/>
      <c r="LE33" s="131"/>
      <c r="LF33" s="131"/>
      <c r="LG33" s="131"/>
      <c r="LH33" s="131"/>
      <c r="LI33" s="131"/>
      <c r="LJ33" s="131"/>
      <c r="LK33" s="131"/>
      <c r="LL33" s="131"/>
      <c r="LM33" s="131"/>
      <c r="LN33" s="131"/>
      <c r="LO33" s="131"/>
      <c r="LP33" s="131"/>
      <c r="LQ33" s="131"/>
      <c r="LR33" s="131"/>
      <c r="LS33" s="131"/>
      <c r="LT33" s="131"/>
      <c r="LU33" s="131"/>
      <c r="LV33" s="131"/>
      <c r="LW33" s="131"/>
      <c r="LX33" s="131"/>
      <c r="LY33" s="131"/>
      <c r="LZ33" s="131"/>
      <c r="MA33" s="131"/>
      <c r="MB33" s="131"/>
      <c r="MC33" s="131"/>
      <c r="MD33" s="131"/>
      <c r="ME33" s="131"/>
      <c r="MF33" s="131"/>
      <c r="MG33" s="131"/>
      <c r="MH33" s="131"/>
      <c r="MI33" s="131"/>
      <c r="MJ33" s="131"/>
      <c r="MK33" s="131"/>
      <c r="ML33" s="131"/>
      <c r="MM33" s="131"/>
      <c r="MN33" s="131"/>
      <c r="MO33" s="131"/>
      <c r="MP33" s="131"/>
      <c r="MQ33" s="131"/>
      <c r="MR33" s="131"/>
      <c r="MS33" s="131"/>
      <c r="MT33" s="131"/>
      <c r="MU33" s="131"/>
      <c r="MV33" s="131"/>
      <c r="MW33" s="131"/>
      <c r="MX33" s="131"/>
      <c r="MY33" s="131"/>
      <c r="MZ33" s="131"/>
    </row>
    <row r="34" spans="2:364" s="129" customFormat="1" ht="18" customHeight="1">
      <c r="B34" s="366"/>
      <c r="C34" s="367"/>
      <c r="D34" s="140" t="s">
        <v>23</v>
      </c>
      <c r="E34" s="132"/>
      <c r="F34" s="132">
        <v>1</v>
      </c>
      <c r="G34" s="132"/>
      <c r="H34" s="146">
        <f t="shared" si="2"/>
        <v>1</v>
      </c>
      <c r="I34" s="130"/>
      <c r="J34" s="111"/>
      <c r="K34" s="111"/>
      <c r="L34" s="111"/>
      <c r="M34" s="111"/>
      <c r="N34" s="130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11" t="s">
        <v>833</v>
      </c>
      <c r="AS34" s="113" t="s">
        <v>261</v>
      </c>
      <c r="AT34" s="114" t="s">
        <v>278</v>
      </c>
      <c r="AU34" s="111"/>
      <c r="AV34" s="111"/>
      <c r="AW34" s="11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</row>
    <row r="35" spans="2:364" s="129" customFormat="1" ht="18" customHeight="1">
      <c r="B35" s="364" t="s">
        <v>149</v>
      </c>
      <c r="C35" s="365"/>
      <c r="D35" s="140" t="s">
        <v>22</v>
      </c>
      <c r="E35" s="132"/>
      <c r="F35" s="132"/>
      <c r="G35" s="132"/>
      <c r="H35" s="146">
        <f t="shared" si="2"/>
        <v>0</v>
      </c>
      <c r="I35" s="130"/>
      <c r="J35" s="111"/>
      <c r="K35" s="111"/>
      <c r="L35" s="111"/>
      <c r="M35" s="111"/>
      <c r="N35" s="130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11" t="s">
        <v>865</v>
      </c>
      <c r="AS35" s="113" t="s">
        <v>261</v>
      </c>
      <c r="AT35" s="114" t="s">
        <v>279</v>
      </c>
      <c r="AU35" s="111"/>
      <c r="AV35" s="111"/>
      <c r="AW35" s="11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131"/>
      <c r="JJ35" s="131"/>
      <c r="JK35" s="131"/>
      <c r="JL35" s="131"/>
      <c r="JM35" s="131"/>
      <c r="JN35" s="131"/>
      <c r="JO35" s="131"/>
      <c r="JP35" s="131"/>
      <c r="JQ35" s="131"/>
      <c r="JR35" s="131"/>
      <c r="JS35" s="131"/>
      <c r="JT35" s="131"/>
      <c r="JU35" s="131"/>
      <c r="JV35" s="131"/>
      <c r="JW35" s="131"/>
      <c r="JX35" s="131"/>
      <c r="JY35" s="131"/>
      <c r="JZ35" s="131"/>
      <c r="KA35" s="131"/>
      <c r="KB35" s="131"/>
      <c r="KC35" s="131"/>
      <c r="KD35" s="131"/>
      <c r="KE35" s="131"/>
      <c r="KF35" s="131"/>
      <c r="KG35" s="131"/>
      <c r="KH35" s="131"/>
      <c r="KI35" s="131"/>
      <c r="KJ35" s="131"/>
      <c r="KK35" s="131"/>
      <c r="KL35" s="131"/>
      <c r="KM35" s="131"/>
      <c r="KN35" s="131"/>
      <c r="KO35" s="131"/>
      <c r="KP35" s="131"/>
      <c r="KQ35" s="131"/>
      <c r="KR35" s="131"/>
      <c r="KS35" s="131"/>
      <c r="KT35" s="131"/>
      <c r="KU35" s="131"/>
      <c r="KV35" s="131"/>
      <c r="KW35" s="131"/>
      <c r="KX35" s="131"/>
      <c r="KY35" s="131"/>
      <c r="KZ35" s="131"/>
      <c r="LA35" s="131"/>
      <c r="LB35" s="131"/>
      <c r="LC35" s="131"/>
      <c r="LD35" s="131"/>
      <c r="LE35" s="131"/>
      <c r="LF35" s="131"/>
      <c r="LG35" s="131"/>
      <c r="LH35" s="131"/>
      <c r="LI35" s="131"/>
      <c r="LJ35" s="131"/>
      <c r="LK35" s="131"/>
      <c r="LL35" s="131"/>
      <c r="LM35" s="131"/>
      <c r="LN35" s="131"/>
      <c r="LO35" s="131"/>
      <c r="LP35" s="131"/>
      <c r="LQ35" s="131"/>
      <c r="LR35" s="131"/>
      <c r="LS35" s="131"/>
      <c r="LT35" s="131"/>
      <c r="LU35" s="131"/>
      <c r="LV35" s="131"/>
      <c r="LW35" s="131"/>
      <c r="LX35" s="131"/>
      <c r="LY35" s="131"/>
      <c r="LZ35" s="131"/>
      <c r="MA35" s="131"/>
      <c r="MB35" s="131"/>
      <c r="MC35" s="131"/>
      <c r="MD35" s="131"/>
      <c r="ME35" s="131"/>
      <c r="MF35" s="131"/>
      <c r="MG35" s="131"/>
      <c r="MH35" s="131"/>
      <c r="MI35" s="131"/>
      <c r="MJ35" s="131"/>
      <c r="MK35" s="131"/>
      <c r="ML35" s="131"/>
      <c r="MM35" s="131"/>
      <c r="MN35" s="131"/>
      <c r="MO35" s="131"/>
      <c r="MP35" s="131"/>
      <c r="MQ35" s="131"/>
      <c r="MR35" s="131"/>
      <c r="MS35" s="131"/>
      <c r="MT35" s="131"/>
      <c r="MU35" s="131"/>
      <c r="MV35" s="131"/>
      <c r="MW35" s="131"/>
      <c r="MX35" s="131"/>
      <c r="MY35" s="131"/>
      <c r="MZ35" s="131"/>
    </row>
    <row r="36" spans="2:364" s="129" customFormat="1" ht="18" customHeight="1">
      <c r="B36" s="366"/>
      <c r="C36" s="367"/>
      <c r="D36" s="140" t="s">
        <v>23</v>
      </c>
      <c r="E36" s="132"/>
      <c r="F36" s="132"/>
      <c r="G36" s="132"/>
      <c r="H36" s="146">
        <f t="shared" si="2"/>
        <v>0</v>
      </c>
      <c r="I36" s="130"/>
      <c r="J36" s="111"/>
      <c r="K36" s="111"/>
      <c r="L36" s="111"/>
      <c r="M36" s="111"/>
      <c r="N36" s="130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11" t="s">
        <v>874</v>
      </c>
      <c r="AS36" s="113" t="s">
        <v>261</v>
      </c>
      <c r="AT36" s="114" t="s">
        <v>280</v>
      </c>
      <c r="AU36" s="111"/>
      <c r="AV36" s="111"/>
      <c r="AW36" s="11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131"/>
      <c r="JS36" s="131"/>
      <c r="JT36" s="131"/>
      <c r="JU36" s="131"/>
      <c r="JV36" s="131"/>
      <c r="JW36" s="131"/>
      <c r="JX36" s="131"/>
      <c r="JY36" s="131"/>
      <c r="JZ36" s="131"/>
      <c r="KA36" s="131"/>
      <c r="KB36" s="131"/>
      <c r="KC36" s="131"/>
      <c r="KD36" s="131"/>
      <c r="KE36" s="131"/>
      <c r="KF36" s="131"/>
      <c r="KG36" s="131"/>
      <c r="KH36" s="131"/>
      <c r="KI36" s="131"/>
      <c r="KJ36" s="131"/>
      <c r="KK36" s="131"/>
      <c r="KL36" s="131"/>
      <c r="KM36" s="131"/>
      <c r="KN36" s="131"/>
      <c r="KO36" s="131"/>
      <c r="KP36" s="131"/>
      <c r="KQ36" s="131"/>
      <c r="KR36" s="131"/>
      <c r="KS36" s="131"/>
      <c r="KT36" s="131"/>
      <c r="KU36" s="131"/>
      <c r="KV36" s="131"/>
      <c r="KW36" s="131"/>
      <c r="KX36" s="131"/>
      <c r="KY36" s="131"/>
      <c r="KZ36" s="131"/>
      <c r="LA36" s="131"/>
      <c r="LB36" s="131"/>
      <c r="LC36" s="131"/>
      <c r="LD36" s="131"/>
      <c r="LE36" s="131"/>
      <c r="LF36" s="131"/>
      <c r="LG36" s="131"/>
      <c r="LH36" s="131"/>
      <c r="LI36" s="131"/>
      <c r="LJ36" s="131"/>
      <c r="LK36" s="131"/>
      <c r="LL36" s="131"/>
      <c r="LM36" s="131"/>
      <c r="LN36" s="131"/>
      <c r="LO36" s="131"/>
      <c r="LP36" s="131"/>
      <c r="LQ36" s="131"/>
      <c r="LR36" s="131"/>
      <c r="LS36" s="131"/>
      <c r="LT36" s="131"/>
      <c r="LU36" s="131"/>
      <c r="LV36" s="131"/>
      <c r="LW36" s="131"/>
      <c r="LX36" s="131"/>
      <c r="LY36" s="131"/>
      <c r="LZ36" s="131"/>
      <c r="MA36" s="131"/>
      <c r="MB36" s="131"/>
      <c r="MC36" s="131"/>
      <c r="MD36" s="131"/>
      <c r="ME36" s="131"/>
      <c r="MF36" s="131"/>
      <c r="MG36" s="131"/>
      <c r="MH36" s="131"/>
      <c r="MI36" s="131"/>
      <c r="MJ36" s="131"/>
      <c r="MK36" s="131"/>
      <c r="ML36" s="131"/>
      <c r="MM36" s="131"/>
      <c r="MN36" s="131"/>
      <c r="MO36" s="131"/>
      <c r="MP36" s="131"/>
      <c r="MQ36" s="131"/>
      <c r="MR36" s="131"/>
      <c r="MS36" s="131"/>
      <c r="MT36" s="131"/>
      <c r="MU36" s="131"/>
      <c r="MV36" s="131"/>
      <c r="MW36" s="131"/>
      <c r="MX36" s="131"/>
      <c r="MY36" s="131"/>
      <c r="MZ36" s="131"/>
    </row>
    <row r="37" spans="2:364" s="129" customFormat="1" ht="18" customHeight="1">
      <c r="B37" s="364" t="s">
        <v>47</v>
      </c>
      <c r="C37" s="365"/>
      <c r="D37" s="140" t="s">
        <v>22</v>
      </c>
      <c r="E37" s="132"/>
      <c r="F37" s="132"/>
      <c r="G37" s="132"/>
      <c r="H37" s="146">
        <f t="shared" si="2"/>
        <v>0</v>
      </c>
      <c r="I37" s="130"/>
      <c r="J37" s="111"/>
      <c r="K37" s="111"/>
      <c r="L37" s="111"/>
      <c r="M37" s="111"/>
      <c r="N37" s="130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11" t="s">
        <v>947</v>
      </c>
      <c r="AS37" s="113" t="s">
        <v>261</v>
      </c>
      <c r="AT37" s="114" t="s">
        <v>281</v>
      </c>
      <c r="AU37" s="111"/>
      <c r="AV37" s="111"/>
      <c r="AW37" s="11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1"/>
      <c r="JR37" s="131"/>
      <c r="JS37" s="131"/>
      <c r="JT37" s="131"/>
      <c r="JU37" s="131"/>
      <c r="JV37" s="131"/>
      <c r="JW37" s="131"/>
      <c r="JX37" s="131"/>
      <c r="JY37" s="131"/>
      <c r="JZ37" s="131"/>
      <c r="KA37" s="131"/>
      <c r="KB37" s="131"/>
      <c r="KC37" s="131"/>
      <c r="KD37" s="131"/>
      <c r="KE37" s="131"/>
      <c r="KF37" s="131"/>
      <c r="KG37" s="131"/>
      <c r="KH37" s="131"/>
      <c r="KI37" s="131"/>
      <c r="KJ37" s="131"/>
      <c r="KK37" s="131"/>
      <c r="KL37" s="131"/>
      <c r="KM37" s="131"/>
      <c r="KN37" s="131"/>
      <c r="KO37" s="131"/>
      <c r="KP37" s="131"/>
      <c r="KQ37" s="131"/>
      <c r="KR37" s="131"/>
      <c r="KS37" s="131"/>
      <c r="KT37" s="131"/>
      <c r="KU37" s="131"/>
      <c r="KV37" s="131"/>
      <c r="KW37" s="131"/>
      <c r="KX37" s="131"/>
      <c r="KY37" s="131"/>
      <c r="KZ37" s="131"/>
      <c r="LA37" s="131"/>
      <c r="LB37" s="131"/>
      <c r="LC37" s="131"/>
      <c r="LD37" s="131"/>
      <c r="LE37" s="131"/>
      <c r="LF37" s="131"/>
      <c r="LG37" s="131"/>
      <c r="LH37" s="131"/>
      <c r="LI37" s="131"/>
      <c r="LJ37" s="131"/>
      <c r="LK37" s="131"/>
      <c r="LL37" s="131"/>
      <c r="LM37" s="131"/>
      <c r="LN37" s="131"/>
      <c r="LO37" s="131"/>
      <c r="LP37" s="131"/>
      <c r="LQ37" s="131"/>
      <c r="LR37" s="131"/>
      <c r="LS37" s="131"/>
      <c r="LT37" s="131"/>
      <c r="LU37" s="131"/>
      <c r="LV37" s="131"/>
      <c r="LW37" s="131"/>
      <c r="LX37" s="131"/>
      <c r="LY37" s="131"/>
      <c r="LZ37" s="131"/>
      <c r="MA37" s="131"/>
      <c r="MB37" s="131"/>
      <c r="MC37" s="131"/>
      <c r="MD37" s="131"/>
      <c r="ME37" s="131"/>
      <c r="MF37" s="131"/>
      <c r="MG37" s="131"/>
      <c r="MH37" s="131"/>
      <c r="MI37" s="131"/>
      <c r="MJ37" s="131"/>
      <c r="MK37" s="131"/>
      <c r="ML37" s="131"/>
      <c r="MM37" s="131"/>
      <c r="MN37" s="131"/>
      <c r="MO37" s="131"/>
      <c r="MP37" s="131"/>
      <c r="MQ37" s="131"/>
      <c r="MR37" s="131"/>
      <c r="MS37" s="131"/>
      <c r="MT37" s="131"/>
      <c r="MU37" s="131"/>
      <c r="MV37" s="131"/>
      <c r="MW37" s="131"/>
      <c r="MX37" s="131"/>
      <c r="MY37" s="131"/>
      <c r="MZ37" s="131"/>
    </row>
    <row r="38" spans="2:364" s="129" customFormat="1" ht="18" customHeight="1">
      <c r="B38" s="366"/>
      <c r="C38" s="367"/>
      <c r="D38" s="140" t="s">
        <v>23</v>
      </c>
      <c r="E38" s="132"/>
      <c r="F38" s="132"/>
      <c r="G38" s="132"/>
      <c r="H38" s="146">
        <f t="shared" si="2"/>
        <v>0</v>
      </c>
      <c r="I38" s="130"/>
      <c r="J38" s="111"/>
      <c r="K38" s="111"/>
      <c r="L38" s="111"/>
      <c r="M38" s="111"/>
      <c r="N38" s="130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11" t="s">
        <v>961</v>
      </c>
      <c r="AS38" s="113" t="s">
        <v>261</v>
      </c>
      <c r="AT38" s="114" t="s">
        <v>282</v>
      </c>
      <c r="AU38" s="111"/>
      <c r="AV38" s="111"/>
      <c r="AW38" s="11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1"/>
      <c r="JQ38" s="131"/>
      <c r="JR38" s="131"/>
      <c r="JS38" s="131"/>
      <c r="JT38" s="131"/>
      <c r="JU38" s="131"/>
      <c r="JV38" s="131"/>
      <c r="JW38" s="131"/>
      <c r="JX38" s="131"/>
      <c r="JY38" s="131"/>
      <c r="JZ38" s="131"/>
      <c r="KA38" s="131"/>
      <c r="KB38" s="131"/>
      <c r="KC38" s="131"/>
      <c r="KD38" s="131"/>
      <c r="KE38" s="131"/>
      <c r="KF38" s="131"/>
      <c r="KG38" s="131"/>
      <c r="KH38" s="131"/>
      <c r="KI38" s="131"/>
      <c r="KJ38" s="131"/>
      <c r="KK38" s="131"/>
      <c r="KL38" s="131"/>
      <c r="KM38" s="131"/>
      <c r="KN38" s="131"/>
      <c r="KO38" s="131"/>
      <c r="KP38" s="131"/>
      <c r="KQ38" s="131"/>
      <c r="KR38" s="131"/>
      <c r="KS38" s="131"/>
      <c r="KT38" s="131"/>
      <c r="KU38" s="131"/>
      <c r="KV38" s="131"/>
      <c r="KW38" s="131"/>
      <c r="KX38" s="131"/>
      <c r="KY38" s="131"/>
      <c r="KZ38" s="131"/>
      <c r="LA38" s="131"/>
      <c r="LB38" s="131"/>
      <c r="LC38" s="131"/>
      <c r="LD38" s="131"/>
      <c r="LE38" s="131"/>
      <c r="LF38" s="131"/>
      <c r="LG38" s="131"/>
      <c r="LH38" s="131"/>
      <c r="LI38" s="131"/>
      <c r="LJ38" s="131"/>
      <c r="LK38" s="131"/>
      <c r="LL38" s="131"/>
      <c r="LM38" s="131"/>
      <c r="LN38" s="131"/>
      <c r="LO38" s="131"/>
      <c r="LP38" s="131"/>
      <c r="LQ38" s="131"/>
      <c r="LR38" s="131"/>
      <c r="LS38" s="131"/>
      <c r="LT38" s="131"/>
      <c r="LU38" s="131"/>
      <c r="LV38" s="131"/>
      <c r="LW38" s="131"/>
      <c r="LX38" s="131"/>
      <c r="LY38" s="131"/>
      <c r="LZ38" s="131"/>
      <c r="MA38" s="131"/>
      <c r="MB38" s="131"/>
      <c r="MC38" s="131"/>
      <c r="MD38" s="131"/>
      <c r="ME38" s="131"/>
      <c r="MF38" s="131"/>
      <c r="MG38" s="131"/>
      <c r="MH38" s="131"/>
      <c r="MI38" s="131"/>
      <c r="MJ38" s="131"/>
      <c r="MK38" s="131"/>
      <c r="ML38" s="131"/>
      <c r="MM38" s="131"/>
      <c r="MN38" s="131"/>
      <c r="MO38" s="131"/>
      <c r="MP38" s="131"/>
      <c r="MQ38" s="131"/>
      <c r="MR38" s="131"/>
      <c r="MS38" s="131"/>
      <c r="MT38" s="131"/>
      <c r="MU38" s="131"/>
      <c r="MV38" s="131"/>
      <c r="MW38" s="131"/>
      <c r="MX38" s="131"/>
      <c r="MY38" s="131"/>
      <c r="MZ38" s="131"/>
    </row>
    <row r="39" spans="2:364" s="129" customFormat="1" ht="18" customHeight="1">
      <c r="B39" s="364" t="s">
        <v>48</v>
      </c>
      <c r="C39" s="365"/>
      <c r="D39" s="140" t="s">
        <v>22</v>
      </c>
      <c r="E39" s="132"/>
      <c r="F39" s="132"/>
      <c r="G39" s="132"/>
      <c r="H39" s="146">
        <f t="shared" si="2"/>
        <v>0</v>
      </c>
      <c r="I39" s="130"/>
      <c r="J39" s="111"/>
      <c r="K39" s="111"/>
      <c r="L39" s="111"/>
      <c r="M39" s="111"/>
      <c r="N39" s="130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13" t="s">
        <v>283</v>
      </c>
      <c r="AT39" s="114" t="s">
        <v>284</v>
      </c>
      <c r="AU39" s="111"/>
      <c r="AV39" s="111"/>
      <c r="AW39" s="11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1"/>
      <c r="JR39" s="131"/>
      <c r="JS39" s="131"/>
      <c r="JT39" s="131"/>
      <c r="JU39" s="131"/>
      <c r="JV39" s="131"/>
      <c r="JW39" s="131"/>
      <c r="JX39" s="131"/>
      <c r="JY39" s="131"/>
      <c r="JZ39" s="131"/>
      <c r="KA39" s="131"/>
      <c r="KB39" s="131"/>
      <c r="KC39" s="131"/>
      <c r="KD39" s="131"/>
      <c r="KE39" s="131"/>
      <c r="KF39" s="131"/>
      <c r="KG39" s="131"/>
      <c r="KH39" s="131"/>
      <c r="KI39" s="131"/>
      <c r="KJ39" s="131"/>
      <c r="KK39" s="131"/>
      <c r="KL39" s="131"/>
      <c r="KM39" s="131"/>
      <c r="KN39" s="131"/>
      <c r="KO39" s="131"/>
      <c r="KP39" s="131"/>
      <c r="KQ39" s="131"/>
      <c r="KR39" s="131"/>
      <c r="KS39" s="131"/>
      <c r="KT39" s="131"/>
      <c r="KU39" s="131"/>
      <c r="KV39" s="131"/>
      <c r="KW39" s="131"/>
      <c r="KX39" s="131"/>
      <c r="KY39" s="131"/>
      <c r="KZ39" s="131"/>
      <c r="LA39" s="131"/>
      <c r="LB39" s="131"/>
      <c r="LC39" s="131"/>
      <c r="LD39" s="131"/>
      <c r="LE39" s="131"/>
      <c r="LF39" s="131"/>
      <c r="LG39" s="131"/>
      <c r="LH39" s="131"/>
      <c r="LI39" s="131"/>
      <c r="LJ39" s="131"/>
      <c r="LK39" s="131"/>
      <c r="LL39" s="131"/>
      <c r="LM39" s="131"/>
      <c r="LN39" s="131"/>
      <c r="LO39" s="131"/>
      <c r="LP39" s="131"/>
      <c r="LQ39" s="131"/>
      <c r="LR39" s="131"/>
      <c r="LS39" s="131"/>
      <c r="LT39" s="131"/>
      <c r="LU39" s="131"/>
      <c r="LV39" s="131"/>
      <c r="LW39" s="131"/>
      <c r="LX39" s="131"/>
      <c r="LY39" s="131"/>
      <c r="LZ39" s="131"/>
      <c r="MA39" s="131"/>
      <c r="MB39" s="131"/>
      <c r="MC39" s="131"/>
      <c r="MD39" s="131"/>
      <c r="ME39" s="131"/>
      <c r="MF39" s="131"/>
      <c r="MG39" s="131"/>
      <c r="MH39" s="131"/>
      <c r="MI39" s="131"/>
      <c r="MJ39" s="131"/>
      <c r="MK39" s="131"/>
      <c r="ML39" s="131"/>
      <c r="MM39" s="131"/>
      <c r="MN39" s="131"/>
      <c r="MO39" s="131"/>
      <c r="MP39" s="131"/>
      <c r="MQ39" s="131"/>
      <c r="MR39" s="131"/>
      <c r="MS39" s="131"/>
      <c r="MT39" s="131"/>
      <c r="MU39" s="131"/>
      <c r="MV39" s="131"/>
      <c r="MW39" s="131"/>
      <c r="MX39" s="131"/>
      <c r="MY39" s="131"/>
      <c r="MZ39" s="131"/>
    </row>
    <row r="40" spans="2:364" s="129" customFormat="1" ht="18" customHeight="1">
      <c r="B40" s="366"/>
      <c r="C40" s="367"/>
      <c r="D40" s="140" t="s">
        <v>23</v>
      </c>
      <c r="E40" s="132"/>
      <c r="F40" s="132"/>
      <c r="G40" s="132"/>
      <c r="H40" s="146">
        <f t="shared" si="2"/>
        <v>0</v>
      </c>
      <c r="I40" s="130"/>
      <c r="J40" s="111"/>
      <c r="K40" s="111"/>
      <c r="L40" s="111"/>
      <c r="M40" s="111"/>
      <c r="N40" s="130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13" t="s">
        <v>283</v>
      </c>
      <c r="AT40" s="114" t="s">
        <v>285</v>
      </c>
      <c r="AU40" s="111"/>
      <c r="AV40" s="111"/>
      <c r="AW40" s="11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1"/>
      <c r="JR40" s="131"/>
      <c r="JS40" s="131"/>
      <c r="JT40" s="131"/>
      <c r="JU40" s="131"/>
      <c r="JV40" s="131"/>
      <c r="JW40" s="131"/>
      <c r="JX40" s="131"/>
      <c r="JY40" s="131"/>
      <c r="JZ40" s="131"/>
      <c r="KA40" s="131"/>
      <c r="KB40" s="131"/>
      <c r="KC40" s="131"/>
      <c r="KD40" s="131"/>
      <c r="KE40" s="131"/>
      <c r="KF40" s="131"/>
      <c r="KG40" s="131"/>
      <c r="KH40" s="131"/>
      <c r="KI40" s="131"/>
      <c r="KJ40" s="131"/>
      <c r="KK40" s="131"/>
      <c r="KL40" s="131"/>
      <c r="KM40" s="131"/>
      <c r="KN40" s="131"/>
      <c r="KO40" s="131"/>
      <c r="KP40" s="131"/>
      <c r="KQ40" s="131"/>
      <c r="KR40" s="131"/>
      <c r="KS40" s="131"/>
      <c r="KT40" s="131"/>
      <c r="KU40" s="131"/>
      <c r="KV40" s="131"/>
      <c r="KW40" s="131"/>
      <c r="KX40" s="131"/>
      <c r="KY40" s="131"/>
      <c r="KZ40" s="131"/>
      <c r="LA40" s="131"/>
      <c r="LB40" s="131"/>
      <c r="LC40" s="131"/>
      <c r="LD40" s="131"/>
      <c r="LE40" s="131"/>
      <c r="LF40" s="131"/>
      <c r="LG40" s="131"/>
      <c r="LH40" s="131"/>
      <c r="LI40" s="131"/>
      <c r="LJ40" s="131"/>
      <c r="LK40" s="131"/>
      <c r="LL40" s="131"/>
      <c r="LM40" s="131"/>
      <c r="LN40" s="131"/>
      <c r="LO40" s="131"/>
      <c r="LP40" s="131"/>
      <c r="LQ40" s="131"/>
      <c r="LR40" s="131"/>
      <c r="LS40" s="131"/>
      <c r="LT40" s="131"/>
      <c r="LU40" s="131"/>
      <c r="LV40" s="131"/>
      <c r="LW40" s="131"/>
      <c r="LX40" s="131"/>
      <c r="LY40" s="131"/>
      <c r="LZ40" s="131"/>
      <c r="MA40" s="131"/>
      <c r="MB40" s="131"/>
      <c r="MC40" s="131"/>
      <c r="MD40" s="131"/>
      <c r="ME40" s="131"/>
      <c r="MF40" s="131"/>
      <c r="MG40" s="131"/>
      <c r="MH40" s="131"/>
      <c r="MI40" s="131"/>
      <c r="MJ40" s="131"/>
      <c r="MK40" s="131"/>
      <c r="ML40" s="131"/>
      <c r="MM40" s="131"/>
      <c r="MN40" s="131"/>
      <c r="MO40" s="131"/>
      <c r="MP40" s="131"/>
      <c r="MQ40" s="131"/>
      <c r="MR40" s="131"/>
      <c r="MS40" s="131"/>
      <c r="MT40" s="131"/>
      <c r="MU40" s="131"/>
      <c r="MV40" s="131"/>
      <c r="MW40" s="131"/>
      <c r="MX40" s="131"/>
      <c r="MY40" s="131"/>
      <c r="MZ40" s="131"/>
    </row>
    <row r="41" spans="2:364" s="129" customFormat="1" ht="18" customHeight="1">
      <c r="B41" s="364" t="s">
        <v>49</v>
      </c>
      <c r="C41" s="365"/>
      <c r="D41" s="140" t="s">
        <v>22</v>
      </c>
      <c r="E41" s="132"/>
      <c r="F41" s="132"/>
      <c r="G41" s="132"/>
      <c r="H41" s="146">
        <f t="shared" si="2"/>
        <v>0</v>
      </c>
      <c r="I41" s="130"/>
      <c r="J41" s="111"/>
      <c r="K41" s="111"/>
      <c r="L41" s="111"/>
      <c r="M41" s="111"/>
      <c r="N41" s="130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13" t="s">
        <v>283</v>
      </c>
      <c r="AT41" s="114" t="s">
        <v>286</v>
      </c>
      <c r="AU41" s="111"/>
      <c r="AV41" s="111"/>
      <c r="AW41" s="11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1"/>
      <c r="JU41" s="131"/>
      <c r="JV41" s="131"/>
      <c r="JW41" s="131"/>
      <c r="JX41" s="131"/>
      <c r="JY41" s="131"/>
      <c r="JZ41" s="131"/>
      <c r="KA41" s="131"/>
      <c r="KB41" s="131"/>
      <c r="KC41" s="131"/>
      <c r="KD41" s="131"/>
      <c r="KE41" s="131"/>
      <c r="KF41" s="131"/>
      <c r="KG41" s="131"/>
      <c r="KH41" s="131"/>
      <c r="KI41" s="131"/>
      <c r="KJ41" s="131"/>
      <c r="KK41" s="131"/>
      <c r="KL41" s="131"/>
      <c r="KM41" s="131"/>
      <c r="KN41" s="131"/>
      <c r="KO41" s="131"/>
      <c r="KP41" s="131"/>
      <c r="KQ41" s="131"/>
      <c r="KR41" s="131"/>
      <c r="KS41" s="131"/>
      <c r="KT41" s="131"/>
      <c r="KU41" s="131"/>
      <c r="KV41" s="131"/>
      <c r="KW41" s="131"/>
      <c r="KX41" s="131"/>
      <c r="KY41" s="131"/>
      <c r="KZ41" s="131"/>
      <c r="LA41" s="131"/>
      <c r="LB41" s="131"/>
      <c r="LC41" s="131"/>
      <c r="LD41" s="131"/>
      <c r="LE41" s="131"/>
      <c r="LF41" s="131"/>
      <c r="LG41" s="131"/>
      <c r="LH41" s="131"/>
      <c r="LI41" s="131"/>
      <c r="LJ41" s="131"/>
      <c r="LK41" s="131"/>
      <c r="LL41" s="131"/>
      <c r="LM41" s="131"/>
      <c r="LN41" s="131"/>
      <c r="LO41" s="131"/>
      <c r="LP41" s="131"/>
      <c r="LQ41" s="131"/>
      <c r="LR41" s="131"/>
      <c r="LS41" s="131"/>
      <c r="LT41" s="131"/>
      <c r="LU41" s="131"/>
      <c r="LV41" s="131"/>
      <c r="LW41" s="131"/>
      <c r="LX41" s="131"/>
      <c r="LY41" s="131"/>
      <c r="LZ41" s="131"/>
      <c r="MA41" s="131"/>
      <c r="MB41" s="131"/>
      <c r="MC41" s="131"/>
      <c r="MD41" s="131"/>
      <c r="ME41" s="131"/>
      <c r="MF41" s="131"/>
      <c r="MG41" s="131"/>
      <c r="MH41" s="131"/>
      <c r="MI41" s="131"/>
      <c r="MJ41" s="131"/>
      <c r="MK41" s="131"/>
      <c r="ML41" s="131"/>
      <c r="MM41" s="131"/>
      <c r="MN41" s="131"/>
      <c r="MO41" s="131"/>
      <c r="MP41" s="131"/>
      <c r="MQ41" s="131"/>
      <c r="MR41" s="131"/>
      <c r="MS41" s="131"/>
      <c r="MT41" s="131"/>
      <c r="MU41" s="131"/>
      <c r="MV41" s="131"/>
      <c r="MW41" s="131"/>
      <c r="MX41" s="131"/>
      <c r="MY41" s="131"/>
      <c r="MZ41" s="131"/>
    </row>
    <row r="42" spans="2:364" s="129" customFormat="1" ht="18" customHeight="1">
      <c r="B42" s="366"/>
      <c r="C42" s="367"/>
      <c r="D42" s="140" t="s">
        <v>23</v>
      </c>
      <c r="E42" s="132"/>
      <c r="F42" s="132"/>
      <c r="G42" s="132"/>
      <c r="H42" s="146">
        <f t="shared" si="2"/>
        <v>0</v>
      </c>
      <c r="I42" s="130"/>
      <c r="J42" s="111"/>
      <c r="K42" s="111"/>
      <c r="L42" s="111"/>
      <c r="M42" s="111"/>
      <c r="N42" s="130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13" t="s">
        <v>283</v>
      </c>
      <c r="AT42" s="114" t="s">
        <v>287</v>
      </c>
      <c r="AU42" s="111"/>
      <c r="AV42" s="111"/>
      <c r="AW42" s="11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1"/>
      <c r="JQ42" s="131"/>
      <c r="JR42" s="131"/>
      <c r="JS42" s="131"/>
      <c r="JT42" s="131"/>
      <c r="JU42" s="131"/>
      <c r="JV42" s="131"/>
      <c r="JW42" s="131"/>
      <c r="JX42" s="131"/>
      <c r="JY42" s="131"/>
      <c r="JZ42" s="131"/>
      <c r="KA42" s="131"/>
      <c r="KB42" s="131"/>
      <c r="KC42" s="131"/>
      <c r="KD42" s="131"/>
      <c r="KE42" s="131"/>
      <c r="KF42" s="131"/>
      <c r="KG42" s="131"/>
      <c r="KH42" s="131"/>
      <c r="KI42" s="131"/>
      <c r="KJ42" s="131"/>
      <c r="KK42" s="131"/>
      <c r="KL42" s="131"/>
      <c r="KM42" s="131"/>
      <c r="KN42" s="131"/>
      <c r="KO42" s="131"/>
      <c r="KP42" s="131"/>
      <c r="KQ42" s="131"/>
      <c r="KR42" s="131"/>
      <c r="KS42" s="131"/>
      <c r="KT42" s="131"/>
      <c r="KU42" s="131"/>
      <c r="KV42" s="131"/>
      <c r="KW42" s="131"/>
      <c r="KX42" s="131"/>
      <c r="KY42" s="131"/>
      <c r="KZ42" s="131"/>
      <c r="LA42" s="131"/>
      <c r="LB42" s="131"/>
      <c r="LC42" s="131"/>
      <c r="LD42" s="131"/>
      <c r="LE42" s="131"/>
      <c r="LF42" s="131"/>
      <c r="LG42" s="131"/>
      <c r="LH42" s="131"/>
      <c r="LI42" s="131"/>
      <c r="LJ42" s="131"/>
      <c r="LK42" s="131"/>
      <c r="LL42" s="131"/>
      <c r="LM42" s="131"/>
      <c r="LN42" s="131"/>
      <c r="LO42" s="131"/>
      <c r="LP42" s="131"/>
      <c r="LQ42" s="131"/>
      <c r="LR42" s="131"/>
      <c r="LS42" s="131"/>
      <c r="LT42" s="131"/>
      <c r="LU42" s="131"/>
      <c r="LV42" s="131"/>
      <c r="LW42" s="131"/>
      <c r="LX42" s="131"/>
      <c r="LY42" s="131"/>
      <c r="LZ42" s="131"/>
      <c r="MA42" s="131"/>
      <c r="MB42" s="131"/>
      <c r="MC42" s="131"/>
      <c r="MD42" s="131"/>
      <c r="ME42" s="131"/>
      <c r="MF42" s="131"/>
      <c r="MG42" s="131"/>
      <c r="MH42" s="131"/>
      <c r="MI42" s="131"/>
      <c r="MJ42" s="131"/>
      <c r="MK42" s="131"/>
      <c r="ML42" s="131"/>
      <c r="MM42" s="131"/>
      <c r="MN42" s="131"/>
      <c r="MO42" s="131"/>
      <c r="MP42" s="131"/>
      <c r="MQ42" s="131"/>
      <c r="MR42" s="131"/>
      <c r="MS42" s="131"/>
      <c r="MT42" s="131"/>
      <c r="MU42" s="131"/>
      <c r="MV42" s="131"/>
      <c r="MW42" s="131"/>
      <c r="MX42" s="131"/>
      <c r="MY42" s="131"/>
      <c r="MZ42" s="131"/>
    </row>
    <row r="43" spans="2:364" s="129" customFormat="1" ht="18" customHeight="1">
      <c r="B43" s="364" t="s">
        <v>50</v>
      </c>
      <c r="C43" s="365"/>
      <c r="D43" s="140" t="s">
        <v>22</v>
      </c>
      <c r="E43" s="132"/>
      <c r="F43" s="132"/>
      <c r="G43" s="132"/>
      <c r="H43" s="146">
        <f t="shared" si="2"/>
        <v>0</v>
      </c>
      <c r="I43" s="130"/>
      <c r="J43" s="111"/>
      <c r="K43" s="111"/>
      <c r="L43" s="111"/>
      <c r="M43" s="111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13" t="s">
        <v>283</v>
      </c>
      <c r="AT43" s="114" t="s">
        <v>288</v>
      </c>
      <c r="AU43" s="111"/>
      <c r="AV43" s="111"/>
      <c r="AW43" s="11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1"/>
      <c r="JU43" s="131"/>
      <c r="JV43" s="131"/>
      <c r="JW43" s="131"/>
      <c r="JX43" s="131"/>
      <c r="JY43" s="131"/>
      <c r="JZ43" s="131"/>
      <c r="KA43" s="131"/>
      <c r="KB43" s="131"/>
      <c r="KC43" s="131"/>
      <c r="KD43" s="131"/>
      <c r="KE43" s="131"/>
      <c r="KF43" s="131"/>
      <c r="KG43" s="131"/>
      <c r="KH43" s="131"/>
      <c r="KI43" s="131"/>
      <c r="KJ43" s="131"/>
      <c r="KK43" s="131"/>
      <c r="KL43" s="131"/>
      <c r="KM43" s="131"/>
      <c r="KN43" s="131"/>
      <c r="KO43" s="131"/>
      <c r="KP43" s="131"/>
      <c r="KQ43" s="131"/>
      <c r="KR43" s="131"/>
      <c r="KS43" s="131"/>
      <c r="KT43" s="131"/>
      <c r="KU43" s="131"/>
      <c r="KV43" s="131"/>
      <c r="KW43" s="131"/>
      <c r="KX43" s="131"/>
      <c r="KY43" s="131"/>
      <c r="KZ43" s="131"/>
      <c r="LA43" s="131"/>
      <c r="LB43" s="131"/>
      <c r="LC43" s="131"/>
      <c r="LD43" s="131"/>
      <c r="LE43" s="131"/>
      <c r="LF43" s="131"/>
      <c r="LG43" s="131"/>
      <c r="LH43" s="131"/>
      <c r="LI43" s="131"/>
      <c r="LJ43" s="131"/>
      <c r="LK43" s="131"/>
      <c r="LL43" s="131"/>
      <c r="LM43" s="131"/>
      <c r="LN43" s="131"/>
      <c r="LO43" s="131"/>
      <c r="LP43" s="131"/>
      <c r="LQ43" s="131"/>
      <c r="LR43" s="131"/>
      <c r="LS43" s="131"/>
      <c r="LT43" s="131"/>
      <c r="LU43" s="131"/>
      <c r="LV43" s="131"/>
      <c r="LW43" s="131"/>
      <c r="LX43" s="131"/>
      <c r="LY43" s="131"/>
      <c r="LZ43" s="131"/>
      <c r="MA43" s="131"/>
      <c r="MB43" s="131"/>
      <c r="MC43" s="131"/>
      <c r="MD43" s="131"/>
      <c r="ME43" s="131"/>
      <c r="MF43" s="131"/>
      <c r="MG43" s="131"/>
      <c r="MH43" s="131"/>
      <c r="MI43" s="131"/>
      <c r="MJ43" s="131"/>
      <c r="MK43" s="131"/>
      <c r="ML43" s="131"/>
      <c r="MM43" s="131"/>
      <c r="MN43" s="131"/>
      <c r="MO43" s="131"/>
      <c r="MP43" s="131"/>
      <c r="MQ43" s="131"/>
      <c r="MR43" s="131"/>
      <c r="MS43" s="131"/>
      <c r="MT43" s="131"/>
      <c r="MU43" s="131"/>
      <c r="MV43" s="131"/>
      <c r="MW43" s="131"/>
      <c r="MX43" s="131"/>
      <c r="MY43" s="131"/>
      <c r="MZ43" s="131"/>
    </row>
    <row r="44" spans="2:364" s="129" customFormat="1" ht="18" customHeight="1" thickBot="1">
      <c r="B44" s="366"/>
      <c r="C44" s="367"/>
      <c r="D44" s="140" t="s">
        <v>23</v>
      </c>
      <c r="E44" s="132"/>
      <c r="F44" s="132"/>
      <c r="G44" s="132"/>
      <c r="H44" s="146">
        <f t="shared" si="2"/>
        <v>0</v>
      </c>
      <c r="I44" s="130"/>
      <c r="J44" s="111"/>
      <c r="K44" s="111"/>
      <c r="L44" s="111"/>
      <c r="M44" s="111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13" t="s">
        <v>283</v>
      </c>
      <c r="AT44" s="114" t="s">
        <v>289</v>
      </c>
      <c r="AU44" s="111"/>
      <c r="AV44" s="111"/>
      <c r="AW44" s="11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1"/>
      <c r="JR44" s="131"/>
      <c r="JS44" s="131"/>
      <c r="JT44" s="131"/>
      <c r="JU44" s="131"/>
      <c r="JV44" s="131"/>
      <c r="JW44" s="131"/>
      <c r="JX44" s="131"/>
      <c r="JY44" s="131"/>
      <c r="JZ44" s="131"/>
      <c r="KA44" s="131"/>
      <c r="KB44" s="131"/>
      <c r="KC44" s="131"/>
      <c r="KD44" s="131"/>
      <c r="KE44" s="131"/>
      <c r="KF44" s="131"/>
      <c r="KG44" s="131"/>
      <c r="KH44" s="131"/>
      <c r="KI44" s="131"/>
      <c r="KJ44" s="131"/>
      <c r="KK44" s="131"/>
      <c r="KL44" s="131"/>
      <c r="KM44" s="131"/>
      <c r="KN44" s="131"/>
      <c r="KO44" s="131"/>
      <c r="KP44" s="131"/>
      <c r="KQ44" s="131"/>
      <c r="KR44" s="131"/>
      <c r="KS44" s="131"/>
      <c r="KT44" s="131"/>
      <c r="KU44" s="131"/>
      <c r="KV44" s="131"/>
      <c r="KW44" s="131"/>
      <c r="KX44" s="131"/>
      <c r="KY44" s="131"/>
      <c r="KZ44" s="131"/>
      <c r="LA44" s="131"/>
      <c r="LB44" s="131"/>
      <c r="LC44" s="131"/>
      <c r="LD44" s="131"/>
      <c r="LE44" s="131"/>
      <c r="LF44" s="131"/>
      <c r="LG44" s="131"/>
      <c r="LH44" s="131"/>
      <c r="LI44" s="131"/>
      <c r="LJ44" s="131"/>
      <c r="LK44" s="131"/>
      <c r="LL44" s="131"/>
      <c r="LM44" s="131"/>
      <c r="LN44" s="131"/>
      <c r="LO44" s="131"/>
      <c r="LP44" s="131"/>
      <c r="LQ44" s="131"/>
      <c r="LR44" s="131"/>
      <c r="LS44" s="131"/>
      <c r="LT44" s="131"/>
      <c r="LU44" s="131"/>
      <c r="LV44" s="131"/>
      <c r="LW44" s="131"/>
      <c r="LX44" s="131"/>
      <c r="LY44" s="131"/>
      <c r="LZ44" s="131"/>
      <c r="MA44" s="131"/>
      <c r="MB44" s="131"/>
      <c r="MC44" s="131"/>
      <c r="MD44" s="131"/>
      <c r="ME44" s="131"/>
      <c r="MF44" s="131"/>
      <c r="MG44" s="131"/>
      <c r="MH44" s="131"/>
      <c r="MI44" s="131"/>
      <c r="MJ44" s="131"/>
      <c r="MK44" s="131"/>
      <c r="ML44" s="131"/>
      <c r="MM44" s="131"/>
      <c r="MN44" s="131"/>
      <c r="MO44" s="131"/>
      <c r="MP44" s="131"/>
      <c r="MQ44" s="131"/>
      <c r="MR44" s="131"/>
      <c r="MS44" s="131"/>
      <c r="MT44" s="131"/>
      <c r="MU44" s="131"/>
      <c r="MV44" s="131"/>
      <c r="MW44" s="131"/>
      <c r="MX44" s="131"/>
      <c r="MY44" s="131"/>
      <c r="MZ44" s="131"/>
    </row>
    <row r="45" spans="2:364" s="129" customFormat="1" ht="18" customHeight="1">
      <c r="B45" s="377" t="s">
        <v>227</v>
      </c>
      <c r="C45" s="378" t="s">
        <v>227</v>
      </c>
      <c r="D45" s="379" t="s">
        <v>86</v>
      </c>
      <c r="E45" s="380"/>
      <c r="F45" s="379" t="s">
        <v>87</v>
      </c>
      <c r="G45" s="381"/>
      <c r="H45" s="382"/>
      <c r="N45" s="130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13" t="s">
        <v>283</v>
      </c>
      <c r="AT45" s="114" t="s">
        <v>290</v>
      </c>
      <c r="AU45" s="111"/>
      <c r="AV45" s="111"/>
      <c r="AW45" s="11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131"/>
      <c r="JJ45" s="131"/>
      <c r="JK45" s="131"/>
      <c r="JL45" s="131"/>
      <c r="JM45" s="131"/>
      <c r="JN45" s="131"/>
      <c r="JO45" s="131"/>
      <c r="JP45" s="131"/>
      <c r="JQ45" s="131"/>
      <c r="JR45" s="131"/>
      <c r="JS45" s="131"/>
      <c r="JT45" s="131"/>
      <c r="JU45" s="131"/>
      <c r="JV45" s="131"/>
      <c r="JW45" s="131"/>
      <c r="JX45" s="131"/>
      <c r="JY45" s="131"/>
      <c r="JZ45" s="131"/>
      <c r="KA45" s="131"/>
      <c r="KB45" s="131"/>
      <c r="KC45" s="131"/>
      <c r="KD45" s="131"/>
      <c r="KE45" s="131"/>
      <c r="KF45" s="131"/>
      <c r="KG45" s="131"/>
      <c r="KH45" s="131"/>
      <c r="KI45" s="131"/>
      <c r="KJ45" s="131"/>
      <c r="KK45" s="131"/>
      <c r="KL45" s="131"/>
      <c r="KM45" s="131"/>
      <c r="KN45" s="131"/>
      <c r="KO45" s="131"/>
      <c r="KP45" s="131"/>
      <c r="KQ45" s="131"/>
      <c r="KR45" s="131"/>
      <c r="KS45" s="131"/>
      <c r="KT45" s="131"/>
      <c r="KU45" s="131"/>
      <c r="KV45" s="131"/>
      <c r="KW45" s="131"/>
      <c r="KX45" s="131"/>
      <c r="KY45" s="131"/>
      <c r="KZ45" s="131"/>
      <c r="LA45" s="131"/>
      <c r="LB45" s="131"/>
      <c r="LC45" s="131"/>
      <c r="LD45" s="131"/>
      <c r="LE45" s="131"/>
      <c r="LF45" s="131"/>
      <c r="LG45" s="131"/>
      <c r="LH45" s="131"/>
      <c r="LI45" s="131"/>
      <c r="LJ45" s="131"/>
      <c r="LK45" s="131"/>
      <c r="LL45" s="131"/>
      <c r="LM45" s="131"/>
      <c r="LN45" s="131"/>
      <c r="LO45" s="131"/>
      <c r="LP45" s="131"/>
      <c r="LQ45" s="131"/>
      <c r="LR45" s="131"/>
      <c r="LS45" s="131"/>
      <c r="LT45" s="131"/>
      <c r="LU45" s="131"/>
      <c r="LV45" s="131"/>
      <c r="LW45" s="131"/>
      <c r="LX45" s="131"/>
      <c r="LY45" s="131"/>
      <c r="LZ45" s="131"/>
      <c r="MA45" s="131"/>
      <c r="MB45" s="131"/>
      <c r="MC45" s="131"/>
      <c r="MD45" s="131"/>
      <c r="ME45" s="131"/>
      <c r="MF45" s="131"/>
      <c r="MG45" s="131"/>
      <c r="MH45" s="131"/>
      <c r="MI45" s="131"/>
      <c r="MJ45" s="131"/>
      <c r="MK45" s="131"/>
      <c r="ML45" s="131"/>
      <c r="MM45" s="131"/>
      <c r="MN45" s="131"/>
      <c r="MO45" s="131"/>
      <c r="MP45" s="131"/>
      <c r="MQ45" s="131"/>
      <c r="MR45" s="131"/>
      <c r="MS45" s="131"/>
      <c r="MT45" s="131"/>
      <c r="MU45" s="131"/>
      <c r="MV45" s="131"/>
      <c r="MW45" s="131"/>
      <c r="MX45" s="131"/>
      <c r="MY45" s="131"/>
      <c r="MZ45" s="131"/>
    </row>
    <row r="46" spans="2:364" s="129" customFormat="1" ht="21.75" customHeight="1">
      <c r="B46" s="377" t="s">
        <v>90</v>
      </c>
      <c r="C46" s="378"/>
      <c r="D46" s="385" t="s">
        <v>985</v>
      </c>
      <c r="E46" s="386"/>
      <c r="F46" s="391" t="s">
        <v>986</v>
      </c>
      <c r="G46" s="392"/>
      <c r="H46" s="393"/>
      <c r="N46" s="130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13" t="s">
        <v>283</v>
      </c>
      <c r="AT46" s="114" t="s">
        <v>291</v>
      </c>
      <c r="AU46" s="111"/>
      <c r="AV46" s="111"/>
      <c r="AW46" s="11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1"/>
      <c r="JF46" s="131"/>
      <c r="JG46" s="131"/>
      <c r="JH46" s="131"/>
      <c r="JI46" s="131"/>
      <c r="JJ46" s="131"/>
      <c r="JK46" s="131"/>
      <c r="JL46" s="131"/>
      <c r="JM46" s="131"/>
      <c r="JN46" s="131"/>
      <c r="JO46" s="131"/>
      <c r="JP46" s="131"/>
      <c r="JQ46" s="131"/>
      <c r="JR46" s="131"/>
      <c r="JS46" s="131"/>
      <c r="JT46" s="131"/>
      <c r="JU46" s="131"/>
      <c r="JV46" s="131"/>
      <c r="JW46" s="131"/>
      <c r="JX46" s="131"/>
      <c r="JY46" s="131"/>
      <c r="JZ46" s="131"/>
      <c r="KA46" s="131"/>
      <c r="KB46" s="131"/>
      <c r="KC46" s="131"/>
      <c r="KD46" s="131"/>
      <c r="KE46" s="131"/>
      <c r="KF46" s="131"/>
      <c r="KG46" s="131"/>
      <c r="KH46" s="131"/>
      <c r="KI46" s="131"/>
      <c r="KJ46" s="131"/>
      <c r="KK46" s="131"/>
      <c r="KL46" s="131"/>
      <c r="KM46" s="131"/>
      <c r="KN46" s="131"/>
      <c r="KO46" s="131"/>
      <c r="KP46" s="131"/>
      <c r="KQ46" s="131"/>
      <c r="KR46" s="131"/>
      <c r="KS46" s="131"/>
      <c r="KT46" s="131"/>
      <c r="KU46" s="131"/>
      <c r="KV46" s="131"/>
      <c r="KW46" s="131"/>
      <c r="KX46" s="131"/>
      <c r="KY46" s="131"/>
      <c r="KZ46" s="131"/>
      <c r="LA46" s="131"/>
      <c r="LB46" s="131"/>
      <c r="LC46" s="131"/>
      <c r="LD46" s="131"/>
      <c r="LE46" s="131"/>
      <c r="LF46" s="131"/>
      <c r="LG46" s="131"/>
      <c r="LH46" s="131"/>
      <c r="LI46" s="131"/>
      <c r="LJ46" s="131"/>
      <c r="LK46" s="131"/>
      <c r="LL46" s="131"/>
      <c r="LM46" s="131"/>
      <c r="LN46" s="131"/>
      <c r="LO46" s="131"/>
      <c r="LP46" s="131"/>
      <c r="LQ46" s="131"/>
      <c r="LR46" s="131"/>
      <c r="LS46" s="131"/>
      <c r="LT46" s="131"/>
      <c r="LU46" s="131"/>
      <c r="LV46" s="131"/>
      <c r="LW46" s="131"/>
      <c r="LX46" s="131"/>
      <c r="LY46" s="131"/>
      <c r="LZ46" s="131"/>
      <c r="MA46" s="131"/>
      <c r="MB46" s="131"/>
      <c r="MC46" s="131"/>
      <c r="MD46" s="131"/>
      <c r="ME46" s="131"/>
      <c r="MF46" s="131"/>
      <c r="MG46" s="131"/>
      <c r="MH46" s="131"/>
      <c r="MI46" s="131"/>
      <c r="MJ46" s="131"/>
      <c r="MK46" s="131"/>
      <c r="ML46" s="131"/>
      <c r="MM46" s="131"/>
      <c r="MN46" s="131"/>
      <c r="MO46" s="131"/>
      <c r="MP46" s="131"/>
      <c r="MQ46" s="131"/>
      <c r="MR46" s="131"/>
      <c r="MS46" s="131"/>
      <c r="MT46" s="131"/>
      <c r="MU46" s="131"/>
      <c r="MV46" s="131"/>
      <c r="MW46" s="131"/>
      <c r="MX46" s="131"/>
      <c r="MY46" s="131"/>
      <c r="MZ46" s="131"/>
    </row>
    <row r="47" spans="2:364" s="129" customFormat="1" ht="21.75" customHeight="1">
      <c r="B47" s="377" t="s">
        <v>91</v>
      </c>
      <c r="C47" s="378"/>
      <c r="D47" s="387"/>
      <c r="E47" s="388"/>
      <c r="F47" s="394"/>
      <c r="G47" s="395"/>
      <c r="H47" s="396"/>
      <c r="N47" s="130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13" t="s">
        <v>283</v>
      </c>
      <c r="AT47" s="114" t="s">
        <v>292</v>
      </c>
      <c r="AU47" s="111"/>
      <c r="AV47" s="111"/>
      <c r="AW47" s="11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1"/>
      <c r="JF47" s="131"/>
      <c r="JG47" s="131"/>
      <c r="JH47" s="131"/>
      <c r="JI47" s="131"/>
      <c r="JJ47" s="131"/>
      <c r="JK47" s="131"/>
      <c r="JL47" s="131"/>
      <c r="JM47" s="131"/>
      <c r="JN47" s="131"/>
      <c r="JO47" s="131"/>
      <c r="JP47" s="131"/>
      <c r="JQ47" s="131"/>
      <c r="JR47" s="131"/>
      <c r="JS47" s="131"/>
      <c r="JT47" s="131"/>
      <c r="JU47" s="131"/>
      <c r="JV47" s="131"/>
      <c r="JW47" s="131"/>
      <c r="JX47" s="131"/>
      <c r="JY47" s="131"/>
      <c r="JZ47" s="131"/>
      <c r="KA47" s="131"/>
      <c r="KB47" s="131"/>
      <c r="KC47" s="131"/>
      <c r="KD47" s="131"/>
      <c r="KE47" s="131"/>
      <c r="KF47" s="131"/>
      <c r="KG47" s="131"/>
      <c r="KH47" s="131"/>
      <c r="KI47" s="131"/>
      <c r="KJ47" s="131"/>
      <c r="KK47" s="131"/>
      <c r="KL47" s="131"/>
      <c r="KM47" s="131"/>
      <c r="KN47" s="131"/>
      <c r="KO47" s="131"/>
      <c r="KP47" s="131"/>
      <c r="KQ47" s="131"/>
      <c r="KR47" s="131"/>
      <c r="KS47" s="131"/>
      <c r="KT47" s="131"/>
      <c r="KU47" s="131"/>
      <c r="KV47" s="131"/>
      <c r="KW47" s="131"/>
      <c r="KX47" s="131"/>
      <c r="KY47" s="131"/>
      <c r="KZ47" s="131"/>
      <c r="LA47" s="131"/>
      <c r="LB47" s="131"/>
      <c r="LC47" s="131"/>
      <c r="LD47" s="131"/>
      <c r="LE47" s="131"/>
      <c r="LF47" s="131"/>
      <c r="LG47" s="131"/>
      <c r="LH47" s="131"/>
      <c r="LI47" s="131"/>
      <c r="LJ47" s="131"/>
      <c r="LK47" s="131"/>
      <c r="LL47" s="131"/>
      <c r="LM47" s="131"/>
      <c r="LN47" s="131"/>
      <c r="LO47" s="131"/>
      <c r="LP47" s="131"/>
      <c r="LQ47" s="131"/>
      <c r="LR47" s="131"/>
      <c r="LS47" s="131"/>
      <c r="LT47" s="131"/>
      <c r="LU47" s="131"/>
      <c r="LV47" s="131"/>
      <c r="LW47" s="131"/>
      <c r="LX47" s="131"/>
      <c r="LY47" s="131"/>
      <c r="LZ47" s="131"/>
      <c r="MA47" s="131"/>
      <c r="MB47" s="131"/>
      <c r="MC47" s="131"/>
      <c r="MD47" s="131"/>
      <c r="ME47" s="131"/>
      <c r="MF47" s="131"/>
      <c r="MG47" s="131"/>
      <c r="MH47" s="131"/>
      <c r="MI47" s="131"/>
      <c r="MJ47" s="131"/>
      <c r="MK47" s="131"/>
      <c r="ML47" s="131"/>
      <c r="MM47" s="131"/>
      <c r="MN47" s="131"/>
      <c r="MO47" s="131"/>
      <c r="MP47" s="131"/>
      <c r="MQ47" s="131"/>
      <c r="MR47" s="131"/>
      <c r="MS47" s="131"/>
      <c r="MT47" s="131"/>
      <c r="MU47" s="131"/>
      <c r="MV47" s="131"/>
      <c r="MW47" s="131"/>
      <c r="MX47" s="131"/>
      <c r="MY47" s="131"/>
      <c r="MZ47" s="131"/>
    </row>
    <row r="48" spans="2:364" s="129" customFormat="1" ht="21.75" customHeight="1" thickBot="1">
      <c r="B48" s="383" t="s">
        <v>92</v>
      </c>
      <c r="C48" s="384"/>
      <c r="D48" s="389"/>
      <c r="E48" s="390"/>
      <c r="F48" s="397"/>
      <c r="G48" s="398"/>
      <c r="H48" s="399"/>
      <c r="N48" s="130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13" t="s">
        <v>283</v>
      </c>
      <c r="AT48" s="114" t="s">
        <v>293</v>
      </c>
      <c r="AU48" s="111"/>
      <c r="AV48" s="111"/>
      <c r="AW48" s="11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1"/>
      <c r="JF48" s="131"/>
      <c r="JG48" s="131"/>
      <c r="JH48" s="131"/>
      <c r="JI48" s="131"/>
      <c r="JJ48" s="131"/>
      <c r="JK48" s="131"/>
      <c r="JL48" s="131"/>
      <c r="JM48" s="131"/>
      <c r="JN48" s="131"/>
      <c r="JO48" s="131"/>
      <c r="JP48" s="131"/>
      <c r="JQ48" s="131"/>
      <c r="JR48" s="131"/>
      <c r="JS48" s="131"/>
      <c r="JT48" s="131"/>
      <c r="JU48" s="131"/>
      <c r="JV48" s="131"/>
      <c r="JW48" s="131"/>
      <c r="JX48" s="131"/>
      <c r="JY48" s="131"/>
      <c r="JZ48" s="131"/>
      <c r="KA48" s="131"/>
      <c r="KB48" s="131"/>
      <c r="KC48" s="131"/>
      <c r="KD48" s="131"/>
      <c r="KE48" s="131"/>
      <c r="KF48" s="131"/>
      <c r="KG48" s="131"/>
      <c r="KH48" s="131"/>
      <c r="KI48" s="131"/>
      <c r="KJ48" s="131"/>
      <c r="KK48" s="131"/>
      <c r="KL48" s="131"/>
      <c r="KM48" s="131"/>
      <c r="KN48" s="131"/>
      <c r="KO48" s="131"/>
      <c r="KP48" s="131"/>
      <c r="KQ48" s="131"/>
      <c r="KR48" s="131"/>
      <c r="KS48" s="131"/>
      <c r="KT48" s="131"/>
      <c r="KU48" s="131"/>
      <c r="KV48" s="131"/>
      <c r="KW48" s="131"/>
      <c r="KX48" s="131"/>
      <c r="KY48" s="131"/>
      <c r="KZ48" s="131"/>
      <c r="LA48" s="131"/>
      <c r="LB48" s="131"/>
      <c r="LC48" s="131"/>
      <c r="LD48" s="131"/>
      <c r="LE48" s="131"/>
      <c r="LF48" s="131"/>
      <c r="LG48" s="131"/>
      <c r="LH48" s="131"/>
      <c r="LI48" s="131"/>
      <c r="LJ48" s="131"/>
      <c r="LK48" s="131"/>
      <c r="LL48" s="131"/>
      <c r="LM48" s="131"/>
      <c r="LN48" s="131"/>
      <c r="LO48" s="131"/>
      <c r="LP48" s="131"/>
      <c r="LQ48" s="131"/>
      <c r="LR48" s="131"/>
      <c r="LS48" s="131"/>
      <c r="LT48" s="131"/>
      <c r="LU48" s="131"/>
      <c r="LV48" s="131"/>
      <c r="LW48" s="131"/>
      <c r="LX48" s="131"/>
      <c r="LY48" s="131"/>
      <c r="LZ48" s="131"/>
      <c r="MA48" s="131"/>
      <c r="MB48" s="131"/>
      <c r="MC48" s="131"/>
      <c r="MD48" s="131"/>
      <c r="ME48" s="131"/>
      <c r="MF48" s="131"/>
      <c r="MG48" s="131"/>
      <c r="MH48" s="131"/>
      <c r="MI48" s="131"/>
      <c r="MJ48" s="131"/>
      <c r="MK48" s="131"/>
      <c r="ML48" s="131"/>
      <c r="MM48" s="131"/>
      <c r="MN48" s="131"/>
      <c r="MO48" s="131"/>
      <c r="MP48" s="131"/>
      <c r="MQ48" s="131"/>
      <c r="MR48" s="131"/>
      <c r="MS48" s="131"/>
      <c r="MT48" s="131"/>
      <c r="MU48" s="131"/>
      <c r="MV48" s="131"/>
      <c r="MW48" s="131"/>
      <c r="MX48" s="131"/>
      <c r="MY48" s="131"/>
      <c r="MZ48" s="131"/>
    </row>
    <row r="49" spans="2:364" s="111" customFormat="1">
      <c r="AS49" s="113" t="s">
        <v>283</v>
      </c>
      <c r="AT49" s="114" t="s">
        <v>294</v>
      </c>
    </row>
    <row r="50" spans="2:364">
      <c r="B50" s="109"/>
      <c r="C50" s="109"/>
      <c r="D50" s="109"/>
      <c r="E50" s="109"/>
      <c r="F50" s="109"/>
      <c r="G50" s="109"/>
      <c r="H50" s="109"/>
      <c r="AS50" s="113" t="s">
        <v>283</v>
      </c>
      <c r="AT50" s="114" t="s">
        <v>295</v>
      </c>
      <c r="AU50" s="111"/>
      <c r="AV50" s="111"/>
      <c r="AW50" s="111"/>
    </row>
    <row r="51" spans="2:364">
      <c r="B51" s="109"/>
      <c r="C51" s="109"/>
      <c r="D51" s="109"/>
      <c r="E51" s="109"/>
      <c r="F51" s="109"/>
      <c r="G51" s="109"/>
      <c r="H51" s="109"/>
      <c r="AS51" s="113" t="s">
        <v>283</v>
      </c>
      <c r="AT51" s="114" t="s">
        <v>296</v>
      </c>
      <c r="AU51" s="111"/>
      <c r="AV51" s="111"/>
      <c r="AW51" s="111"/>
    </row>
    <row r="52" spans="2:364">
      <c r="B52" s="109"/>
      <c r="C52" s="109"/>
      <c r="D52" s="109"/>
      <c r="E52" s="109"/>
      <c r="F52" s="109"/>
      <c r="G52" s="109"/>
      <c r="H52" s="109"/>
      <c r="AS52" s="113" t="s">
        <v>283</v>
      </c>
      <c r="AT52" s="114" t="s">
        <v>297</v>
      </c>
      <c r="AU52" s="111"/>
      <c r="AV52" s="111"/>
      <c r="AW52" s="111"/>
    </row>
    <row r="53" spans="2:364">
      <c r="B53" s="109"/>
      <c r="C53" s="109"/>
      <c r="D53" s="109"/>
      <c r="E53" s="109"/>
      <c r="F53" s="109"/>
      <c r="G53" s="109"/>
      <c r="H53" s="109"/>
      <c r="AS53" s="113" t="s">
        <v>283</v>
      </c>
      <c r="AT53" s="114" t="s">
        <v>298</v>
      </c>
      <c r="AU53" s="111"/>
      <c r="AV53" s="111"/>
      <c r="AW53" s="111"/>
    </row>
    <row r="54" spans="2:364">
      <c r="B54" s="109"/>
      <c r="C54" s="109"/>
      <c r="D54" s="109"/>
      <c r="E54" s="109"/>
      <c r="F54" s="109"/>
      <c r="G54" s="109"/>
      <c r="H54" s="109"/>
      <c r="AS54" s="113" t="s">
        <v>283</v>
      </c>
      <c r="AT54" s="114" t="s">
        <v>299</v>
      </c>
      <c r="AU54" s="111"/>
      <c r="AV54" s="111"/>
      <c r="AW54" s="111"/>
    </row>
    <row r="55" spans="2:364">
      <c r="B55" s="109"/>
      <c r="C55" s="109"/>
      <c r="D55" s="109"/>
      <c r="E55" s="109"/>
      <c r="F55" s="109"/>
      <c r="G55" s="109"/>
      <c r="H55" s="109"/>
      <c r="AS55" s="113" t="s">
        <v>283</v>
      </c>
      <c r="AT55" s="114" t="s">
        <v>300</v>
      </c>
      <c r="AU55" s="111"/>
      <c r="AV55" s="111"/>
      <c r="AW55" s="111"/>
    </row>
    <row r="56" spans="2:364">
      <c r="B56" s="109"/>
      <c r="C56" s="109"/>
      <c r="D56" s="109"/>
      <c r="E56" s="109"/>
      <c r="F56" s="109"/>
      <c r="G56" s="109"/>
      <c r="H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13" t="s">
        <v>283</v>
      </c>
      <c r="AT56" s="114" t="s">
        <v>301</v>
      </c>
      <c r="AU56" s="111"/>
      <c r="AV56" s="111"/>
      <c r="AW56" s="111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</row>
    <row r="57" spans="2:364">
      <c r="B57" s="109"/>
      <c r="C57" s="109"/>
      <c r="D57" s="109"/>
      <c r="E57" s="109"/>
      <c r="F57" s="109"/>
      <c r="G57" s="109"/>
      <c r="H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13" t="s">
        <v>283</v>
      </c>
      <c r="AT57" s="114" t="s">
        <v>302</v>
      </c>
      <c r="AU57" s="111"/>
      <c r="AV57" s="111"/>
      <c r="AW57" s="111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  <c r="IW57" s="109"/>
      <c r="IX57" s="109"/>
      <c r="IY57" s="109"/>
      <c r="IZ57" s="109"/>
      <c r="JA57" s="109"/>
      <c r="JB57" s="109"/>
      <c r="JC57" s="109"/>
      <c r="JD57" s="109"/>
      <c r="JE57" s="109"/>
      <c r="JF57" s="109"/>
      <c r="JG57" s="109"/>
      <c r="JH57" s="109"/>
      <c r="JI57" s="109"/>
      <c r="JJ57" s="109"/>
      <c r="JK57" s="109"/>
      <c r="JL57" s="109"/>
      <c r="JM57" s="109"/>
      <c r="JN57" s="109"/>
      <c r="JO57" s="109"/>
      <c r="JP57" s="109"/>
      <c r="JQ57" s="109"/>
      <c r="JR57" s="109"/>
      <c r="JS57" s="109"/>
      <c r="JT57" s="109"/>
      <c r="JU57" s="109"/>
      <c r="JV57" s="109"/>
      <c r="JW57" s="109"/>
      <c r="JX57" s="109"/>
      <c r="JY57" s="109"/>
      <c r="JZ57" s="109"/>
      <c r="KA57" s="109"/>
      <c r="KB57" s="109"/>
      <c r="KC57" s="109"/>
      <c r="KD57" s="109"/>
      <c r="KE57" s="109"/>
      <c r="KF57" s="109"/>
      <c r="KG57" s="109"/>
      <c r="KH57" s="109"/>
      <c r="KI57" s="109"/>
      <c r="KJ57" s="109"/>
      <c r="KK57" s="109"/>
      <c r="KL57" s="109"/>
      <c r="KM57" s="109"/>
      <c r="KN57" s="109"/>
      <c r="KO57" s="109"/>
      <c r="KP57" s="109"/>
      <c r="KQ57" s="109"/>
      <c r="KR57" s="109"/>
      <c r="KS57" s="109"/>
      <c r="KT57" s="109"/>
      <c r="KU57" s="109"/>
      <c r="KV57" s="109"/>
      <c r="KW57" s="109"/>
      <c r="KX57" s="109"/>
      <c r="KY57" s="109"/>
      <c r="KZ57" s="109"/>
      <c r="LA57" s="109"/>
      <c r="LB57" s="109"/>
      <c r="LC57" s="109"/>
      <c r="LD57" s="109"/>
      <c r="LE57" s="109"/>
      <c r="LF57" s="109"/>
      <c r="LG57" s="109"/>
      <c r="LH57" s="109"/>
      <c r="LI57" s="109"/>
      <c r="LJ57" s="109"/>
      <c r="LK57" s="109"/>
      <c r="LL57" s="109"/>
      <c r="LM57" s="109"/>
      <c r="LN57" s="109"/>
      <c r="LO57" s="109"/>
      <c r="LP57" s="109"/>
      <c r="LQ57" s="109"/>
      <c r="LR57" s="109"/>
      <c r="LS57" s="109"/>
      <c r="LT57" s="109"/>
      <c r="LU57" s="109"/>
      <c r="LV57" s="109"/>
      <c r="LW57" s="109"/>
      <c r="LX57" s="109"/>
      <c r="LY57" s="109"/>
      <c r="LZ57" s="109"/>
      <c r="MA57" s="109"/>
      <c r="MB57" s="109"/>
      <c r="MC57" s="109"/>
      <c r="MD57" s="109"/>
      <c r="ME57" s="109"/>
      <c r="MF57" s="109"/>
      <c r="MG57" s="109"/>
      <c r="MH57" s="109"/>
      <c r="MI57" s="109"/>
      <c r="MJ57" s="109"/>
      <c r="MK57" s="109"/>
      <c r="ML57" s="109"/>
      <c r="MM57" s="109"/>
      <c r="MN57" s="109"/>
      <c r="MO57" s="109"/>
      <c r="MP57" s="109"/>
      <c r="MQ57" s="109"/>
      <c r="MR57" s="109"/>
      <c r="MS57" s="109"/>
      <c r="MT57" s="109"/>
      <c r="MU57" s="109"/>
      <c r="MV57" s="109"/>
      <c r="MW57" s="109"/>
      <c r="MX57" s="109"/>
      <c r="MY57" s="109"/>
      <c r="MZ57" s="109"/>
    </row>
    <row r="58" spans="2:364">
      <c r="B58" s="109"/>
      <c r="C58" s="109"/>
      <c r="D58" s="109"/>
      <c r="E58" s="109"/>
      <c r="F58" s="109"/>
      <c r="G58" s="109"/>
      <c r="H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13" t="s">
        <v>283</v>
      </c>
      <c r="AT58" s="114" t="s">
        <v>303</v>
      </c>
      <c r="AU58" s="111"/>
      <c r="AV58" s="111"/>
      <c r="AW58" s="111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  <c r="IW58" s="109"/>
      <c r="IX58" s="109"/>
      <c r="IY58" s="109"/>
      <c r="IZ58" s="109"/>
      <c r="JA58" s="109"/>
      <c r="JB58" s="109"/>
      <c r="JC58" s="109"/>
      <c r="JD58" s="109"/>
      <c r="JE58" s="109"/>
      <c r="JF58" s="109"/>
      <c r="JG58" s="109"/>
      <c r="JH58" s="109"/>
      <c r="JI58" s="109"/>
      <c r="JJ58" s="109"/>
      <c r="JK58" s="109"/>
      <c r="JL58" s="109"/>
      <c r="JM58" s="109"/>
      <c r="JN58" s="109"/>
      <c r="JO58" s="109"/>
      <c r="JP58" s="109"/>
      <c r="JQ58" s="109"/>
      <c r="JR58" s="109"/>
      <c r="JS58" s="109"/>
      <c r="JT58" s="109"/>
      <c r="JU58" s="109"/>
      <c r="JV58" s="109"/>
      <c r="JW58" s="109"/>
      <c r="JX58" s="109"/>
      <c r="JY58" s="109"/>
      <c r="JZ58" s="109"/>
      <c r="KA58" s="109"/>
      <c r="KB58" s="109"/>
      <c r="KC58" s="109"/>
      <c r="KD58" s="109"/>
      <c r="KE58" s="109"/>
      <c r="KF58" s="109"/>
      <c r="KG58" s="109"/>
      <c r="KH58" s="109"/>
      <c r="KI58" s="109"/>
      <c r="KJ58" s="109"/>
      <c r="KK58" s="109"/>
      <c r="KL58" s="109"/>
      <c r="KM58" s="109"/>
      <c r="KN58" s="109"/>
      <c r="KO58" s="109"/>
      <c r="KP58" s="109"/>
      <c r="KQ58" s="109"/>
      <c r="KR58" s="109"/>
      <c r="KS58" s="109"/>
      <c r="KT58" s="109"/>
      <c r="KU58" s="109"/>
      <c r="KV58" s="109"/>
      <c r="KW58" s="109"/>
      <c r="KX58" s="109"/>
      <c r="KY58" s="109"/>
      <c r="KZ58" s="109"/>
      <c r="LA58" s="109"/>
      <c r="LB58" s="109"/>
      <c r="LC58" s="109"/>
      <c r="LD58" s="109"/>
      <c r="LE58" s="109"/>
      <c r="LF58" s="109"/>
      <c r="LG58" s="109"/>
      <c r="LH58" s="109"/>
      <c r="LI58" s="109"/>
      <c r="LJ58" s="109"/>
      <c r="LK58" s="109"/>
      <c r="LL58" s="109"/>
      <c r="LM58" s="109"/>
      <c r="LN58" s="109"/>
      <c r="LO58" s="109"/>
      <c r="LP58" s="109"/>
      <c r="LQ58" s="109"/>
      <c r="LR58" s="109"/>
      <c r="LS58" s="109"/>
      <c r="LT58" s="109"/>
      <c r="LU58" s="109"/>
      <c r="LV58" s="109"/>
      <c r="LW58" s="109"/>
      <c r="LX58" s="109"/>
      <c r="LY58" s="109"/>
      <c r="LZ58" s="109"/>
      <c r="MA58" s="109"/>
      <c r="MB58" s="109"/>
      <c r="MC58" s="109"/>
      <c r="MD58" s="109"/>
      <c r="ME58" s="109"/>
      <c r="MF58" s="109"/>
      <c r="MG58" s="109"/>
      <c r="MH58" s="109"/>
      <c r="MI58" s="109"/>
      <c r="MJ58" s="109"/>
      <c r="MK58" s="109"/>
      <c r="ML58" s="109"/>
      <c r="MM58" s="109"/>
      <c r="MN58" s="109"/>
      <c r="MO58" s="109"/>
      <c r="MP58" s="109"/>
      <c r="MQ58" s="109"/>
      <c r="MR58" s="109"/>
      <c r="MS58" s="109"/>
      <c r="MT58" s="109"/>
      <c r="MU58" s="109"/>
      <c r="MV58" s="109"/>
      <c r="MW58" s="109"/>
      <c r="MX58" s="109"/>
      <c r="MY58" s="109"/>
      <c r="MZ58" s="109"/>
    </row>
    <row r="59" spans="2:364">
      <c r="B59" s="109"/>
      <c r="C59" s="109"/>
      <c r="D59" s="109"/>
      <c r="E59" s="109"/>
      <c r="F59" s="109"/>
      <c r="G59" s="109"/>
      <c r="H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13" t="s">
        <v>283</v>
      </c>
      <c r="AT59" s="114" t="s">
        <v>304</v>
      </c>
      <c r="AU59" s="111"/>
      <c r="AV59" s="111"/>
      <c r="AW59" s="111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  <c r="KG59" s="109"/>
      <c r="KH59" s="109"/>
      <c r="KI59" s="109"/>
      <c r="KJ59" s="109"/>
      <c r="KK59" s="109"/>
      <c r="KL59" s="109"/>
      <c r="KM59" s="109"/>
      <c r="KN59" s="109"/>
      <c r="KO59" s="109"/>
      <c r="KP59" s="109"/>
      <c r="KQ59" s="109"/>
      <c r="KR59" s="109"/>
      <c r="KS59" s="109"/>
      <c r="KT59" s="109"/>
      <c r="KU59" s="109"/>
      <c r="KV59" s="109"/>
      <c r="KW59" s="109"/>
      <c r="KX59" s="109"/>
      <c r="KY59" s="109"/>
      <c r="KZ59" s="109"/>
      <c r="LA59" s="109"/>
      <c r="LB59" s="109"/>
      <c r="LC59" s="109"/>
      <c r="LD59" s="109"/>
      <c r="LE59" s="109"/>
      <c r="LF59" s="109"/>
      <c r="LG59" s="109"/>
      <c r="LH59" s="109"/>
      <c r="LI59" s="109"/>
      <c r="LJ59" s="109"/>
      <c r="LK59" s="109"/>
      <c r="LL59" s="109"/>
      <c r="LM59" s="109"/>
      <c r="LN59" s="109"/>
      <c r="LO59" s="109"/>
      <c r="LP59" s="109"/>
      <c r="LQ59" s="109"/>
      <c r="LR59" s="109"/>
      <c r="LS59" s="109"/>
      <c r="LT59" s="109"/>
      <c r="LU59" s="109"/>
      <c r="LV59" s="109"/>
      <c r="LW59" s="109"/>
      <c r="LX59" s="109"/>
      <c r="LY59" s="109"/>
      <c r="LZ59" s="109"/>
      <c r="MA59" s="109"/>
      <c r="MB59" s="109"/>
      <c r="MC59" s="109"/>
      <c r="MD59" s="109"/>
      <c r="ME59" s="109"/>
      <c r="MF59" s="109"/>
      <c r="MG59" s="109"/>
      <c r="MH59" s="109"/>
      <c r="MI59" s="109"/>
      <c r="MJ59" s="109"/>
      <c r="MK59" s="109"/>
      <c r="ML59" s="109"/>
      <c r="MM59" s="109"/>
      <c r="MN59" s="109"/>
      <c r="MO59" s="109"/>
      <c r="MP59" s="109"/>
      <c r="MQ59" s="109"/>
      <c r="MR59" s="109"/>
      <c r="MS59" s="109"/>
      <c r="MT59" s="109"/>
      <c r="MU59" s="109"/>
      <c r="MV59" s="109"/>
      <c r="MW59" s="109"/>
      <c r="MX59" s="109"/>
      <c r="MY59" s="109"/>
      <c r="MZ59" s="109"/>
    </row>
    <row r="60" spans="2:364">
      <c r="B60" s="109"/>
      <c r="C60" s="109"/>
      <c r="D60" s="109"/>
      <c r="E60" s="109"/>
      <c r="F60" s="109"/>
      <c r="G60" s="109"/>
      <c r="H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3" t="s">
        <v>283</v>
      </c>
      <c r="AT60" s="114" t="s">
        <v>305</v>
      </c>
      <c r="AU60" s="111"/>
      <c r="AV60" s="111"/>
      <c r="AW60" s="111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</row>
    <row r="61" spans="2:364">
      <c r="B61" s="109"/>
      <c r="C61" s="109"/>
      <c r="D61" s="109"/>
      <c r="E61" s="109"/>
      <c r="F61" s="109"/>
      <c r="G61" s="109"/>
      <c r="H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3" t="s">
        <v>283</v>
      </c>
      <c r="AT61" s="114" t="s">
        <v>306</v>
      </c>
      <c r="AU61" s="111"/>
      <c r="AV61" s="111"/>
      <c r="AW61" s="111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</row>
    <row r="62" spans="2:364">
      <c r="B62" s="109"/>
      <c r="C62" s="109"/>
      <c r="D62" s="109"/>
      <c r="E62" s="109"/>
      <c r="F62" s="109"/>
      <c r="G62" s="109"/>
      <c r="H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3" t="s">
        <v>283</v>
      </c>
      <c r="AT62" s="114" t="s">
        <v>307</v>
      </c>
      <c r="AU62" s="111"/>
      <c r="AV62" s="111"/>
      <c r="AW62" s="111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</row>
    <row r="63" spans="2:364">
      <c r="B63" s="109"/>
      <c r="C63" s="109"/>
      <c r="D63" s="109"/>
      <c r="E63" s="109"/>
      <c r="F63" s="109"/>
      <c r="G63" s="109"/>
      <c r="H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3" t="s">
        <v>283</v>
      </c>
      <c r="AT63" s="114" t="s">
        <v>308</v>
      </c>
      <c r="AU63" s="111"/>
      <c r="AV63" s="111"/>
      <c r="AW63" s="111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  <c r="IW63" s="109"/>
      <c r="IX63" s="109"/>
      <c r="IY63" s="109"/>
      <c r="IZ63" s="109"/>
      <c r="JA63" s="109"/>
      <c r="JB63" s="109"/>
      <c r="JC63" s="109"/>
      <c r="JD63" s="109"/>
      <c r="JE63" s="109"/>
      <c r="JF63" s="109"/>
      <c r="JG63" s="109"/>
      <c r="JH63" s="109"/>
      <c r="JI63" s="109"/>
      <c r="JJ63" s="109"/>
      <c r="JK63" s="109"/>
      <c r="JL63" s="109"/>
      <c r="JM63" s="109"/>
      <c r="JN63" s="109"/>
      <c r="JO63" s="109"/>
      <c r="JP63" s="109"/>
      <c r="JQ63" s="109"/>
      <c r="JR63" s="109"/>
      <c r="JS63" s="109"/>
      <c r="JT63" s="109"/>
      <c r="JU63" s="109"/>
      <c r="JV63" s="109"/>
      <c r="JW63" s="109"/>
      <c r="JX63" s="109"/>
      <c r="JY63" s="109"/>
      <c r="JZ63" s="109"/>
      <c r="KA63" s="109"/>
      <c r="KB63" s="109"/>
      <c r="KC63" s="109"/>
      <c r="KD63" s="109"/>
      <c r="KE63" s="109"/>
      <c r="KF63" s="109"/>
      <c r="KG63" s="109"/>
      <c r="KH63" s="109"/>
      <c r="KI63" s="109"/>
      <c r="KJ63" s="109"/>
      <c r="KK63" s="109"/>
      <c r="KL63" s="109"/>
      <c r="KM63" s="109"/>
      <c r="KN63" s="109"/>
      <c r="KO63" s="109"/>
      <c r="KP63" s="109"/>
      <c r="KQ63" s="109"/>
      <c r="KR63" s="109"/>
      <c r="KS63" s="109"/>
      <c r="KT63" s="109"/>
      <c r="KU63" s="109"/>
      <c r="KV63" s="109"/>
      <c r="KW63" s="109"/>
      <c r="KX63" s="109"/>
      <c r="KY63" s="109"/>
      <c r="KZ63" s="109"/>
      <c r="LA63" s="109"/>
      <c r="LB63" s="109"/>
      <c r="LC63" s="109"/>
      <c r="LD63" s="109"/>
      <c r="LE63" s="109"/>
      <c r="LF63" s="109"/>
      <c r="LG63" s="109"/>
      <c r="LH63" s="109"/>
      <c r="LI63" s="109"/>
      <c r="LJ63" s="109"/>
      <c r="LK63" s="109"/>
      <c r="LL63" s="109"/>
      <c r="LM63" s="109"/>
      <c r="LN63" s="109"/>
      <c r="LO63" s="109"/>
      <c r="LP63" s="109"/>
      <c r="LQ63" s="109"/>
      <c r="LR63" s="109"/>
      <c r="LS63" s="109"/>
      <c r="LT63" s="109"/>
      <c r="LU63" s="109"/>
      <c r="LV63" s="109"/>
      <c r="LW63" s="109"/>
      <c r="LX63" s="109"/>
      <c r="LY63" s="109"/>
      <c r="LZ63" s="109"/>
      <c r="MA63" s="109"/>
      <c r="MB63" s="109"/>
      <c r="MC63" s="109"/>
      <c r="MD63" s="109"/>
      <c r="ME63" s="109"/>
      <c r="MF63" s="109"/>
      <c r="MG63" s="109"/>
      <c r="MH63" s="109"/>
      <c r="MI63" s="109"/>
      <c r="MJ63" s="109"/>
      <c r="MK63" s="109"/>
      <c r="ML63" s="109"/>
      <c r="MM63" s="109"/>
      <c r="MN63" s="109"/>
      <c r="MO63" s="109"/>
      <c r="MP63" s="109"/>
      <c r="MQ63" s="109"/>
      <c r="MR63" s="109"/>
      <c r="MS63" s="109"/>
      <c r="MT63" s="109"/>
      <c r="MU63" s="109"/>
      <c r="MV63" s="109"/>
      <c r="MW63" s="109"/>
      <c r="MX63" s="109"/>
      <c r="MY63" s="109"/>
      <c r="MZ63" s="109"/>
    </row>
    <row r="64" spans="2:364">
      <c r="B64" s="109"/>
      <c r="C64" s="109"/>
      <c r="D64" s="109"/>
      <c r="E64" s="109"/>
      <c r="F64" s="109"/>
      <c r="G64" s="109"/>
      <c r="H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13" t="s">
        <v>283</v>
      </c>
      <c r="AT64" s="114" t="s">
        <v>309</v>
      </c>
      <c r="AU64" s="111"/>
      <c r="AV64" s="111"/>
      <c r="AW64" s="111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</row>
    <row r="65" spans="2:364">
      <c r="B65" s="109"/>
      <c r="C65" s="109"/>
      <c r="D65" s="109"/>
      <c r="E65" s="109"/>
      <c r="F65" s="109"/>
      <c r="G65" s="109"/>
      <c r="H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13" t="s">
        <v>283</v>
      </c>
      <c r="AT65" s="114" t="s">
        <v>310</v>
      </c>
      <c r="AU65" s="111"/>
      <c r="AV65" s="111"/>
      <c r="AW65" s="111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  <c r="IW65" s="109"/>
      <c r="IX65" s="109"/>
      <c r="IY65" s="109"/>
      <c r="IZ65" s="109"/>
      <c r="JA65" s="109"/>
      <c r="JB65" s="109"/>
      <c r="JC65" s="109"/>
      <c r="JD65" s="109"/>
      <c r="JE65" s="109"/>
      <c r="JF65" s="109"/>
      <c r="JG65" s="109"/>
      <c r="JH65" s="109"/>
      <c r="JI65" s="109"/>
      <c r="JJ65" s="109"/>
      <c r="JK65" s="109"/>
      <c r="JL65" s="109"/>
      <c r="JM65" s="109"/>
      <c r="JN65" s="109"/>
      <c r="JO65" s="109"/>
      <c r="JP65" s="109"/>
      <c r="JQ65" s="109"/>
      <c r="JR65" s="109"/>
      <c r="JS65" s="109"/>
      <c r="JT65" s="109"/>
      <c r="JU65" s="109"/>
      <c r="JV65" s="109"/>
      <c r="JW65" s="109"/>
      <c r="JX65" s="109"/>
      <c r="JY65" s="109"/>
      <c r="JZ65" s="109"/>
      <c r="KA65" s="109"/>
      <c r="KB65" s="109"/>
      <c r="KC65" s="109"/>
      <c r="KD65" s="109"/>
      <c r="KE65" s="109"/>
      <c r="KF65" s="109"/>
      <c r="KG65" s="109"/>
      <c r="KH65" s="109"/>
      <c r="KI65" s="109"/>
      <c r="KJ65" s="109"/>
      <c r="KK65" s="109"/>
      <c r="KL65" s="109"/>
      <c r="KM65" s="109"/>
      <c r="KN65" s="109"/>
      <c r="KO65" s="109"/>
      <c r="KP65" s="109"/>
      <c r="KQ65" s="109"/>
      <c r="KR65" s="109"/>
      <c r="KS65" s="109"/>
      <c r="KT65" s="109"/>
      <c r="KU65" s="109"/>
      <c r="KV65" s="109"/>
      <c r="KW65" s="109"/>
      <c r="KX65" s="109"/>
      <c r="KY65" s="109"/>
      <c r="KZ65" s="109"/>
      <c r="LA65" s="109"/>
      <c r="LB65" s="109"/>
      <c r="LC65" s="109"/>
      <c r="LD65" s="109"/>
      <c r="LE65" s="109"/>
      <c r="LF65" s="109"/>
      <c r="LG65" s="109"/>
      <c r="LH65" s="109"/>
      <c r="LI65" s="109"/>
      <c r="LJ65" s="109"/>
      <c r="LK65" s="109"/>
      <c r="LL65" s="109"/>
      <c r="LM65" s="109"/>
      <c r="LN65" s="109"/>
      <c r="LO65" s="109"/>
      <c r="LP65" s="109"/>
      <c r="LQ65" s="109"/>
      <c r="LR65" s="109"/>
      <c r="LS65" s="109"/>
      <c r="LT65" s="109"/>
      <c r="LU65" s="109"/>
      <c r="LV65" s="109"/>
      <c r="LW65" s="109"/>
      <c r="LX65" s="109"/>
      <c r="LY65" s="109"/>
      <c r="LZ65" s="109"/>
      <c r="MA65" s="109"/>
      <c r="MB65" s="109"/>
      <c r="MC65" s="109"/>
      <c r="MD65" s="109"/>
      <c r="ME65" s="109"/>
      <c r="MF65" s="109"/>
      <c r="MG65" s="109"/>
      <c r="MH65" s="109"/>
      <c r="MI65" s="109"/>
      <c r="MJ65" s="109"/>
      <c r="MK65" s="109"/>
      <c r="ML65" s="109"/>
      <c r="MM65" s="109"/>
      <c r="MN65" s="109"/>
      <c r="MO65" s="109"/>
      <c r="MP65" s="109"/>
      <c r="MQ65" s="109"/>
      <c r="MR65" s="109"/>
      <c r="MS65" s="109"/>
      <c r="MT65" s="109"/>
      <c r="MU65" s="109"/>
      <c r="MV65" s="109"/>
      <c r="MW65" s="109"/>
      <c r="MX65" s="109"/>
      <c r="MY65" s="109"/>
      <c r="MZ65" s="109"/>
    </row>
    <row r="66" spans="2:364">
      <c r="B66" s="109"/>
      <c r="C66" s="109"/>
      <c r="D66" s="109"/>
      <c r="E66" s="109"/>
      <c r="F66" s="109"/>
      <c r="G66" s="109"/>
      <c r="H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13" t="s">
        <v>283</v>
      </c>
      <c r="AT66" s="114" t="s">
        <v>311</v>
      </c>
      <c r="AU66" s="111"/>
      <c r="AV66" s="111"/>
      <c r="AW66" s="111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  <c r="IW66" s="109"/>
      <c r="IX66" s="109"/>
      <c r="IY66" s="109"/>
      <c r="IZ66" s="109"/>
      <c r="JA66" s="109"/>
      <c r="JB66" s="109"/>
      <c r="JC66" s="109"/>
      <c r="JD66" s="109"/>
      <c r="JE66" s="109"/>
      <c r="JF66" s="109"/>
      <c r="JG66" s="109"/>
      <c r="JH66" s="109"/>
      <c r="JI66" s="109"/>
      <c r="JJ66" s="109"/>
      <c r="JK66" s="109"/>
      <c r="JL66" s="109"/>
      <c r="JM66" s="109"/>
      <c r="JN66" s="109"/>
      <c r="JO66" s="109"/>
      <c r="JP66" s="109"/>
      <c r="JQ66" s="109"/>
      <c r="JR66" s="109"/>
      <c r="JS66" s="109"/>
      <c r="JT66" s="109"/>
      <c r="JU66" s="109"/>
      <c r="JV66" s="109"/>
      <c r="JW66" s="109"/>
      <c r="JX66" s="109"/>
      <c r="JY66" s="109"/>
      <c r="JZ66" s="109"/>
      <c r="KA66" s="109"/>
      <c r="KB66" s="109"/>
      <c r="KC66" s="109"/>
      <c r="KD66" s="109"/>
      <c r="KE66" s="109"/>
      <c r="KF66" s="109"/>
      <c r="KG66" s="109"/>
      <c r="KH66" s="109"/>
      <c r="KI66" s="109"/>
      <c r="KJ66" s="109"/>
      <c r="KK66" s="109"/>
      <c r="KL66" s="109"/>
      <c r="KM66" s="109"/>
      <c r="KN66" s="109"/>
      <c r="KO66" s="109"/>
      <c r="KP66" s="109"/>
      <c r="KQ66" s="109"/>
      <c r="KR66" s="109"/>
      <c r="KS66" s="109"/>
      <c r="KT66" s="109"/>
      <c r="KU66" s="109"/>
      <c r="KV66" s="109"/>
      <c r="KW66" s="109"/>
      <c r="KX66" s="109"/>
      <c r="KY66" s="109"/>
      <c r="KZ66" s="109"/>
      <c r="LA66" s="109"/>
      <c r="LB66" s="109"/>
      <c r="LC66" s="109"/>
      <c r="LD66" s="109"/>
      <c r="LE66" s="109"/>
      <c r="LF66" s="109"/>
      <c r="LG66" s="109"/>
      <c r="LH66" s="109"/>
      <c r="LI66" s="109"/>
      <c r="LJ66" s="109"/>
      <c r="LK66" s="109"/>
      <c r="LL66" s="109"/>
      <c r="LM66" s="109"/>
      <c r="LN66" s="109"/>
      <c r="LO66" s="109"/>
      <c r="LP66" s="109"/>
      <c r="LQ66" s="109"/>
      <c r="LR66" s="109"/>
      <c r="LS66" s="109"/>
      <c r="LT66" s="109"/>
      <c r="LU66" s="109"/>
      <c r="LV66" s="109"/>
      <c r="LW66" s="109"/>
      <c r="LX66" s="109"/>
      <c r="LY66" s="109"/>
      <c r="LZ66" s="109"/>
      <c r="MA66" s="109"/>
      <c r="MB66" s="109"/>
      <c r="MC66" s="109"/>
      <c r="MD66" s="109"/>
      <c r="ME66" s="109"/>
      <c r="MF66" s="109"/>
      <c r="MG66" s="109"/>
      <c r="MH66" s="109"/>
      <c r="MI66" s="109"/>
      <c r="MJ66" s="109"/>
      <c r="MK66" s="109"/>
      <c r="ML66" s="109"/>
      <c r="MM66" s="109"/>
      <c r="MN66" s="109"/>
      <c r="MO66" s="109"/>
      <c r="MP66" s="109"/>
      <c r="MQ66" s="109"/>
      <c r="MR66" s="109"/>
      <c r="MS66" s="109"/>
      <c r="MT66" s="109"/>
      <c r="MU66" s="109"/>
      <c r="MV66" s="109"/>
      <c r="MW66" s="109"/>
      <c r="MX66" s="109"/>
      <c r="MY66" s="109"/>
      <c r="MZ66" s="109"/>
    </row>
    <row r="67" spans="2:364">
      <c r="B67" s="109"/>
      <c r="C67" s="109"/>
      <c r="D67" s="109"/>
      <c r="E67" s="109"/>
      <c r="F67" s="109"/>
      <c r="G67" s="109"/>
      <c r="H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13" t="s">
        <v>283</v>
      </c>
      <c r="AT67" s="114" t="s">
        <v>312</v>
      </c>
      <c r="AU67" s="111"/>
      <c r="AV67" s="111"/>
      <c r="AW67" s="111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  <c r="IW67" s="109"/>
      <c r="IX67" s="109"/>
      <c r="IY67" s="109"/>
      <c r="IZ67" s="109"/>
      <c r="JA67" s="109"/>
      <c r="JB67" s="109"/>
      <c r="JC67" s="109"/>
      <c r="JD67" s="109"/>
      <c r="JE67" s="109"/>
      <c r="JF67" s="109"/>
      <c r="JG67" s="109"/>
      <c r="JH67" s="109"/>
      <c r="JI67" s="109"/>
      <c r="JJ67" s="109"/>
      <c r="JK67" s="109"/>
      <c r="JL67" s="109"/>
      <c r="JM67" s="109"/>
      <c r="JN67" s="109"/>
      <c r="JO67" s="109"/>
      <c r="JP67" s="109"/>
      <c r="JQ67" s="109"/>
      <c r="JR67" s="109"/>
      <c r="JS67" s="109"/>
      <c r="JT67" s="109"/>
      <c r="JU67" s="109"/>
      <c r="JV67" s="109"/>
      <c r="JW67" s="109"/>
      <c r="JX67" s="109"/>
      <c r="JY67" s="109"/>
      <c r="JZ67" s="109"/>
      <c r="KA67" s="109"/>
      <c r="KB67" s="109"/>
      <c r="KC67" s="109"/>
      <c r="KD67" s="109"/>
      <c r="KE67" s="109"/>
      <c r="KF67" s="109"/>
      <c r="KG67" s="109"/>
      <c r="KH67" s="109"/>
      <c r="KI67" s="109"/>
      <c r="KJ67" s="109"/>
      <c r="KK67" s="109"/>
      <c r="KL67" s="109"/>
      <c r="KM67" s="109"/>
      <c r="KN67" s="109"/>
      <c r="KO67" s="109"/>
      <c r="KP67" s="109"/>
      <c r="KQ67" s="109"/>
      <c r="KR67" s="109"/>
      <c r="KS67" s="109"/>
      <c r="KT67" s="109"/>
      <c r="KU67" s="109"/>
      <c r="KV67" s="109"/>
      <c r="KW67" s="109"/>
      <c r="KX67" s="109"/>
      <c r="KY67" s="109"/>
      <c r="KZ67" s="109"/>
      <c r="LA67" s="109"/>
      <c r="LB67" s="109"/>
      <c r="LC67" s="109"/>
      <c r="LD67" s="109"/>
      <c r="LE67" s="109"/>
      <c r="LF67" s="109"/>
      <c r="LG67" s="109"/>
      <c r="LH67" s="109"/>
      <c r="LI67" s="109"/>
      <c r="LJ67" s="109"/>
      <c r="LK67" s="109"/>
      <c r="LL67" s="109"/>
      <c r="LM67" s="109"/>
      <c r="LN67" s="109"/>
      <c r="LO67" s="109"/>
      <c r="LP67" s="109"/>
      <c r="LQ67" s="109"/>
      <c r="LR67" s="109"/>
      <c r="LS67" s="109"/>
      <c r="LT67" s="109"/>
      <c r="LU67" s="109"/>
      <c r="LV67" s="109"/>
      <c r="LW67" s="109"/>
      <c r="LX67" s="109"/>
      <c r="LY67" s="109"/>
      <c r="LZ67" s="109"/>
      <c r="MA67" s="109"/>
      <c r="MB67" s="109"/>
      <c r="MC67" s="109"/>
      <c r="MD67" s="109"/>
      <c r="ME67" s="109"/>
      <c r="MF67" s="109"/>
      <c r="MG67" s="109"/>
      <c r="MH67" s="109"/>
      <c r="MI67" s="109"/>
      <c r="MJ67" s="109"/>
      <c r="MK67" s="109"/>
      <c r="ML67" s="109"/>
      <c r="MM67" s="109"/>
      <c r="MN67" s="109"/>
      <c r="MO67" s="109"/>
      <c r="MP67" s="109"/>
      <c r="MQ67" s="109"/>
      <c r="MR67" s="109"/>
      <c r="MS67" s="109"/>
      <c r="MT67" s="109"/>
      <c r="MU67" s="109"/>
      <c r="MV67" s="109"/>
      <c r="MW67" s="109"/>
      <c r="MX67" s="109"/>
      <c r="MY67" s="109"/>
      <c r="MZ67" s="109"/>
    </row>
    <row r="68" spans="2:364">
      <c r="B68" s="109"/>
      <c r="C68" s="109"/>
      <c r="D68" s="109"/>
      <c r="E68" s="109"/>
      <c r="F68" s="109"/>
      <c r="G68" s="109"/>
      <c r="H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13" t="s">
        <v>283</v>
      </c>
      <c r="AT68" s="114" t="s">
        <v>313</v>
      </c>
      <c r="AU68" s="111"/>
      <c r="AV68" s="111"/>
      <c r="AW68" s="111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  <c r="IW68" s="109"/>
      <c r="IX68" s="109"/>
      <c r="IY68" s="109"/>
      <c r="IZ68" s="109"/>
      <c r="JA68" s="109"/>
      <c r="JB68" s="109"/>
      <c r="JC68" s="109"/>
      <c r="JD68" s="109"/>
      <c r="JE68" s="109"/>
      <c r="JF68" s="109"/>
      <c r="JG68" s="109"/>
      <c r="JH68" s="109"/>
      <c r="JI68" s="109"/>
      <c r="JJ68" s="109"/>
      <c r="JK68" s="109"/>
      <c r="JL68" s="109"/>
      <c r="JM68" s="109"/>
      <c r="JN68" s="109"/>
      <c r="JO68" s="109"/>
      <c r="JP68" s="109"/>
      <c r="JQ68" s="109"/>
      <c r="JR68" s="109"/>
      <c r="JS68" s="109"/>
      <c r="JT68" s="109"/>
      <c r="JU68" s="109"/>
      <c r="JV68" s="109"/>
      <c r="JW68" s="109"/>
      <c r="JX68" s="109"/>
      <c r="JY68" s="109"/>
      <c r="JZ68" s="109"/>
      <c r="KA68" s="109"/>
      <c r="KB68" s="109"/>
      <c r="KC68" s="109"/>
      <c r="KD68" s="109"/>
      <c r="KE68" s="109"/>
      <c r="KF68" s="109"/>
      <c r="KG68" s="109"/>
      <c r="KH68" s="109"/>
      <c r="KI68" s="109"/>
      <c r="KJ68" s="109"/>
      <c r="KK68" s="109"/>
      <c r="KL68" s="109"/>
      <c r="KM68" s="109"/>
      <c r="KN68" s="109"/>
      <c r="KO68" s="109"/>
      <c r="KP68" s="109"/>
      <c r="KQ68" s="109"/>
      <c r="KR68" s="109"/>
      <c r="KS68" s="109"/>
      <c r="KT68" s="109"/>
      <c r="KU68" s="109"/>
      <c r="KV68" s="109"/>
      <c r="KW68" s="109"/>
      <c r="KX68" s="109"/>
      <c r="KY68" s="109"/>
      <c r="KZ68" s="109"/>
      <c r="LA68" s="109"/>
      <c r="LB68" s="109"/>
      <c r="LC68" s="109"/>
      <c r="LD68" s="109"/>
      <c r="LE68" s="109"/>
      <c r="LF68" s="109"/>
      <c r="LG68" s="109"/>
      <c r="LH68" s="109"/>
      <c r="LI68" s="109"/>
      <c r="LJ68" s="109"/>
      <c r="LK68" s="109"/>
      <c r="LL68" s="109"/>
      <c r="LM68" s="109"/>
      <c r="LN68" s="109"/>
      <c r="LO68" s="109"/>
      <c r="LP68" s="109"/>
      <c r="LQ68" s="109"/>
      <c r="LR68" s="109"/>
      <c r="LS68" s="109"/>
      <c r="LT68" s="109"/>
      <c r="LU68" s="109"/>
      <c r="LV68" s="109"/>
      <c r="LW68" s="109"/>
      <c r="LX68" s="109"/>
      <c r="LY68" s="109"/>
      <c r="LZ68" s="109"/>
      <c r="MA68" s="109"/>
      <c r="MB68" s="109"/>
      <c r="MC68" s="109"/>
      <c r="MD68" s="109"/>
      <c r="ME68" s="109"/>
      <c r="MF68" s="109"/>
      <c r="MG68" s="109"/>
      <c r="MH68" s="109"/>
      <c r="MI68" s="109"/>
      <c r="MJ68" s="109"/>
      <c r="MK68" s="109"/>
      <c r="ML68" s="109"/>
      <c r="MM68" s="109"/>
      <c r="MN68" s="109"/>
      <c r="MO68" s="109"/>
      <c r="MP68" s="109"/>
      <c r="MQ68" s="109"/>
      <c r="MR68" s="109"/>
      <c r="MS68" s="109"/>
      <c r="MT68" s="109"/>
      <c r="MU68" s="109"/>
      <c r="MV68" s="109"/>
      <c r="MW68" s="109"/>
      <c r="MX68" s="109"/>
      <c r="MY68" s="109"/>
      <c r="MZ68" s="109"/>
    </row>
    <row r="69" spans="2:364">
      <c r="B69" s="109"/>
      <c r="C69" s="109"/>
      <c r="D69" s="109"/>
      <c r="E69" s="109"/>
      <c r="F69" s="109"/>
      <c r="G69" s="109"/>
      <c r="H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13" t="s">
        <v>283</v>
      </c>
      <c r="AT69" s="114" t="s">
        <v>314</v>
      </c>
      <c r="AU69" s="111"/>
      <c r="AV69" s="111"/>
      <c r="AW69" s="111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  <c r="IW69" s="109"/>
      <c r="IX69" s="109"/>
      <c r="IY69" s="109"/>
      <c r="IZ69" s="109"/>
      <c r="JA69" s="109"/>
      <c r="JB69" s="109"/>
      <c r="JC69" s="109"/>
      <c r="JD69" s="109"/>
      <c r="JE69" s="109"/>
      <c r="JF69" s="109"/>
      <c r="JG69" s="109"/>
      <c r="JH69" s="109"/>
      <c r="JI69" s="109"/>
      <c r="JJ69" s="109"/>
      <c r="JK69" s="109"/>
      <c r="JL69" s="109"/>
      <c r="JM69" s="109"/>
      <c r="JN69" s="109"/>
      <c r="JO69" s="109"/>
      <c r="JP69" s="109"/>
      <c r="JQ69" s="109"/>
      <c r="JR69" s="109"/>
      <c r="JS69" s="109"/>
      <c r="JT69" s="109"/>
      <c r="JU69" s="109"/>
      <c r="JV69" s="109"/>
      <c r="JW69" s="109"/>
      <c r="JX69" s="109"/>
      <c r="JY69" s="109"/>
      <c r="JZ69" s="109"/>
      <c r="KA69" s="109"/>
      <c r="KB69" s="109"/>
      <c r="KC69" s="109"/>
      <c r="KD69" s="109"/>
      <c r="KE69" s="109"/>
      <c r="KF69" s="109"/>
      <c r="KG69" s="109"/>
      <c r="KH69" s="109"/>
      <c r="KI69" s="109"/>
      <c r="KJ69" s="109"/>
      <c r="KK69" s="109"/>
      <c r="KL69" s="109"/>
      <c r="KM69" s="109"/>
      <c r="KN69" s="109"/>
      <c r="KO69" s="109"/>
      <c r="KP69" s="109"/>
      <c r="KQ69" s="109"/>
      <c r="KR69" s="109"/>
      <c r="KS69" s="109"/>
      <c r="KT69" s="109"/>
      <c r="KU69" s="109"/>
      <c r="KV69" s="109"/>
      <c r="KW69" s="109"/>
      <c r="KX69" s="109"/>
      <c r="KY69" s="109"/>
      <c r="KZ69" s="109"/>
      <c r="LA69" s="109"/>
      <c r="LB69" s="109"/>
      <c r="LC69" s="109"/>
      <c r="LD69" s="109"/>
      <c r="LE69" s="109"/>
      <c r="LF69" s="109"/>
      <c r="LG69" s="109"/>
      <c r="LH69" s="109"/>
      <c r="LI69" s="109"/>
      <c r="LJ69" s="109"/>
      <c r="LK69" s="109"/>
      <c r="LL69" s="109"/>
      <c r="LM69" s="109"/>
      <c r="LN69" s="109"/>
      <c r="LO69" s="109"/>
      <c r="LP69" s="109"/>
      <c r="LQ69" s="109"/>
      <c r="LR69" s="109"/>
      <c r="LS69" s="109"/>
      <c r="LT69" s="109"/>
      <c r="LU69" s="109"/>
      <c r="LV69" s="109"/>
      <c r="LW69" s="109"/>
      <c r="LX69" s="109"/>
      <c r="LY69" s="109"/>
      <c r="LZ69" s="109"/>
      <c r="MA69" s="109"/>
      <c r="MB69" s="109"/>
      <c r="MC69" s="109"/>
      <c r="MD69" s="109"/>
      <c r="ME69" s="109"/>
      <c r="MF69" s="109"/>
      <c r="MG69" s="109"/>
      <c r="MH69" s="109"/>
      <c r="MI69" s="109"/>
      <c r="MJ69" s="109"/>
      <c r="MK69" s="109"/>
      <c r="ML69" s="109"/>
      <c r="MM69" s="109"/>
      <c r="MN69" s="109"/>
      <c r="MO69" s="109"/>
      <c r="MP69" s="109"/>
      <c r="MQ69" s="109"/>
      <c r="MR69" s="109"/>
      <c r="MS69" s="109"/>
      <c r="MT69" s="109"/>
      <c r="MU69" s="109"/>
      <c r="MV69" s="109"/>
      <c r="MW69" s="109"/>
      <c r="MX69" s="109"/>
      <c r="MY69" s="109"/>
      <c r="MZ69" s="109"/>
    </row>
    <row r="70" spans="2:364">
      <c r="B70" s="109"/>
      <c r="C70" s="109"/>
      <c r="D70" s="109"/>
      <c r="E70" s="109"/>
      <c r="F70" s="109"/>
      <c r="G70" s="109"/>
      <c r="H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13" t="s">
        <v>283</v>
      </c>
      <c r="AT70" s="114" t="s">
        <v>315</v>
      </c>
      <c r="AU70" s="111"/>
      <c r="AV70" s="111"/>
      <c r="AW70" s="111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  <c r="IW70" s="109"/>
      <c r="IX70" s="109"/>
      <c r="IY70" s="109"/>
      <c r="IZ70" s="109"/>
      <c r="JA70" s="109"/>
      <c r="JB70" s="109"/>
      <c r="JC70" s="109"/>
      <c r="JD70" s="109"/>
      <c r="JE70" s="109"/>
      <c r="JF70" s="109"/>
      <c r="JG70" s="109"/>
      <c r="JH70" s="109"/>
      <c r="JI70" s="109"/>
      <c r="JJ70" s="109"/>
      <c r="JK70" s="109"/>
      <c r="JL70" s="109"/>
      <c r="JM70" s="109"/>
      <c r="JN70" s="109"/>
      <c r="JO70" s="109"/>
      <c r="JP70" s="109"/>
      <c r="JQ70" s="109"/>
      <c r="JR70" s="109"/>
      <c r="JS70" s="109"/>
      <c r="JT70" s="109"/>
      <c r="JU70" s="109"/>
      <c r="JV70" s="109"/>
      <c r="JW70" s="109"/>
      <c r="JX70" s="109"/>
      <c r="JY70" s="109"/>
      <c r="JZ70" s="109"/>
      <c r="KA70" s="109"/>
      <c r="KB70" s="109"/>
      <c r="KC70" s="109"/>
      <c r="KD70" s="109"/>
      <c r="KE70" s="109"/>
      <c r="KF70" s="109"/>
      <c r="KG70" s="109"/>
      <c r="KH70" s="109"/>
      <c r="KI70" s="109"/>
      <c r="KJ70" s="109"/>
      <c r="KK70" s="109"/>
      <c r="KL70" s="109"/>
      <c r="KM70" s="109"/>
      <c r="KN70" s="109"/>
      <c r="KO70" s="109"/>
      <c r="KP70" s="109"/>
      <c r="KQ70" s="109"/>
      <c r="KR70" s="109"/>
      <c r="KS70" s="109"/>
      <c r="KT70" s="109"/>
      <c r="KU70" s="109"/>
      <c r="KV70" s="109"/>
      <c r="KW70" s="109"/>
      <c r="KX70" s="109"/>
      <c r="KY70" s="109"/>
      <c r="KZ70" s="109"/>
      <c r="LA70" s="109"/>
      <c r="LB70" s="109"/>
      <c r="LC70" s="109"/>
      <c r="LD70" s="109"/>
      <c r="LE70" s="109"/>
      <c r="LF70" s="109"/>
      <c r="LG70" s="109"/>
      <c r="LH70" s="109"/>
      <c r="LI70" s="109"/>
      <c r="LJ70" s="109"/>
      <c r="LK70" s="109"/>
      <c r="LL70" s="109"/>
      <c r="LM70" s="109"/>
      <c r="LN70" s="109"/>
      <c r="LO70" s="109"/>
      <c r="LP70" s="109"/>
      <c r="LQ70" s="109"/>
      <c r="LR70" s="109"/>
      <c r="LS70" s="109"/>
      <c r="LT70" s="109"/>
      <c r="LU70" s="109"/>
      <c r="LV70" s="109"/>
      <c r="LW70" s="109"/>
      <c r="LX70" s="109"/>
      <c r="LY70" s="109"/>
      <c r="LZ70" s="109"/>
      <c r="MA70" s="109"/>
      <c r="MB70" s="109"/>
      <c r="MC70" s="109"/>
      <c r="MD70" s="109"/>
      <c r="ME70" s="109"/>
      <c r="MF70" s="109"/>
      <c r="MG70" s="109"/>
      <c r="MH70" s="109"/>
      <c r="MI70" s="109"/>
      <c r="MJ70" s="109"/>
      <c r="MK70" s="109"/>
      <c r="ML70" s="109"/>
      <c r="MM70" s="109"/>
      <c r="MN70" s="109"/>
      <c r="MO70" s="109"/>
      <c r="MP70" s="109"/>
      <c r="MQ70" s="109"/>
      <c r="MR70" s="109"/>
      <c r="MS70" s="109"/>
      <c r="MT70" s="109"/>
      <c r="MU70" s="109"/>
      <c r="MV70" s="109"/>
      <c r="MW70" s="109"/>
      <c r="MX70" s="109"/>
      <c r="MY70" s="109"/>
      <c r="MZ70" s="109"/>
    </row>
    <row r="71" spans="2:364">
      <c r="B71" s="109"/>
      <c r="C71" s="109"/>
      <c r="D71" s="109"/>
      <c r="E71" s="109"/>
      <c r="F71" s="109"/>
      <c r="G71" s="109"/>
      <c r="H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13" t="s">
        <v>283</v>
      </c>
      <c r="AT71" s="114" t="s">
        <v>316</v>
      </c>
      <c r="AU71" s="111"/>
      <c r="AV71" s="111"/>
      <c r="AW71" s="111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  <c r="IW71" s="109"/>
      <c r="IX71" s="109"/>
      <c r="IY71" s="109"/>
      <c r="IZ71" s="109"/>
      <c r="JA71" s="109"/>
      <c r="JB71" s="109"/>
      <c r="JC71" s="109"/>
      <c r="JD71" s="109"/>
      <c r="JE71" s="109"/>
      <c r="JF71" s="109"/>
      <c r="JG71" s="109"/>
      <c r="JH71" s="109"/>
      <c r="JI71" s="109"/>
      <c r="JJ71" s="109"/>
      <c r="JK71" s="109"/>
      <c r="JL71" s="109"/>
      <c r="JM71" s="109"/>
      <c r="JN71" s="109"/>
      <c r="JO71" s="109"/>
      <c r="JP71" s="109"/>
      <c r="JQ71" s="109"/>
      <c r="JR71" s="109"/>
      <c r="JS71" s="109"/>
      <c r="JT71" s="109"/>
      <c r="JU71" s="109"/>
      <c r="JV71" s="109"/>
      <c r="JW71" s="109"/>
      <c r="JX71" s="109"/>
      <c r="JY71" s="109"/>
      <c r="JZ71" s="109"/>
      <c r="KA71" s="109"/>
      <c r="KB71" s="109"/>
      <c r="KC71" s="109"/>
      <c r="KD71" s="109"/>
      <c r="KE71" s="109"/>
      <c r="KF71" s="109"/>
      <c r="KG71" s="109"/>
      <c r="KH71" s="109"/>
      <c r="KI71" s="109"/>
      <c r="KJ71" s="109"/>
      <c r="KK71" s="109"/>
      <c r="KL71" s="109"/>
      <c r="KM71" s="109"/>
      <c r="KN71" s="109"/>
      <c r="KO71" s="109"/>
      <c r="KP71" s="109"/>
      <c r="KQ71" s="109"/>
      <c r="KR71" s="109"/>
      <c r="KS71" s="109"/>
      <c r="KT71" s="109"/>
      <c r="KU71" s="109"/>
      <c r="KV71" s="109"/>
      <c r="KW71" s="109"/>
      <c r="KX71" s="109"/>
      <c r="KY71" s="109"/>
      <c r="KZ71" s="109"/>
      <c r="LA71" s="109"/>
      <c r="LB71" s="109"/>
      <c r="LC71" s="109"/>
      <c r="LD71" s="109"/>
      <c r="LE71" s="109"/>
      <c r="LF71" s="109"/>
      <c r="LG71" s="109"/>
      <c r="LH71" s="109"/>
      <c r="LI71" s="109"/>
      <c r="LJ71" s="109"/>
      <c r="LK71" s="109"/>
      <c r="LL71" s="109"/>
      <c r="LM71" s="109"/>
      <c r="LN71" s="109"/>
      <c r="LO71" s="109"/>
      <c r="LP71" s="109"/>
      <c r="LQ71" s="109"/>
      <c r="LR71" s="109"/>
      <c r="LS71" s="109"/>
      <c r="LT71" s="109"/>
      <c r="LU71" s="109"/>
      <c r="LV71" s="109"/>
      <c r="LW71" s="109"/>
      <c r="LX71" s="109"/>
      <c r="LY71" s="109"/>
      <c r="LZ71" s="109"/>
      <c r="MA71" s="109"/>
      <c r="MB71" s="109"/>
      <c r="MC71" s="109"/>
      <c r="MD71" s="109"/>
      <c r="ME71" s="109"/>
      <c r="MF71" s="109"/>
      <c r="MG71" s="109"/>
      <c r="MH71" s="109"/>
      <c r="MI71" s="109"/>
      <c r="MJ71" s="109"/>
      <c r="MK71" s="109"/>
      <c r="ML71" s="109"/>
      <c r="MM71" s="109"/>
      <c r="MN71" s="109"/>
      <c r="MO71" s="109"/>
      <c r="MP71" s="109"/>
      <c r="MQ71" s="109"/>
      <c r="MR71" s="109"/>
      <c r="MS71" s="109"/>
      <c r="MT71" s="109"/>
      <c r="MU71" s="109"/>
      <c r="MV71" s="109"/>
      <c r="MW71" s="109"/>
      <c r="MX71" s="109"/>
      <c r="MY71" s="109"/>
      <c r="MZ71" s="109"/>
    </row>
    <row r="72" spans="2:364">
      <c r="B72" s="109"/>
      <c r="C72" s="109"/>
      <c r="D72" s="109"/>
      <c r="E72" s="109"/>
      <c r="F72" s="109"/>
      <c r="G72" s="109"/>
      <c r="H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13" t="s">
        <v>317</v>
      </c>
      <c r="AT72" s="114" t="s">
        <v>318</v>
      </c>
      <c r="AU72" s="111"/>
      <c r="AV72" s="111"/>
      <c r="AW72" s="111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  <c r="IW72" s="109"/>
      <c r="IX72" s="109"/>
      <c r="IY72" s="109"/>
      <c r="IZ72" s="109"/>
      <c r="JA72" s="109"/>
      <c r="JB72" s="109"/>
      <c r="JC72" s="109"/>
      <c r="JD72" s="109"/>
      <c r="JE72" s="109"/>
      <c r="JF72" s="109"/>
      <c r="JG72" s="109"/>
      <c r="JH72" s="109"/>
      <c r="JI72" s="109"/>
      <c r="JJ72" s="109"/>
      <c r="JK72" s="109"/>
      <c r="JL72" s="109"/>
      <c r="JM72" s="109"/>
      <c r="JN72" s="109"/>
      <c r="JO72" s="109"/>
      <c r="JP72" s="109"/>
      <c r="JQ72" s="109"/>
      <c r="JR72" s="109"/>
      <c r="JS72" s="109"/>
      <c r="JT72" s="109"/>
      <c r="JU72" s="109"/>
      <c r="JV72" s="109"/>
      <c r="JW72" s="109"/>
      <c r="JX72" s="109"/>
      <c r="JY72" s="109"/>
      <c r="JZ72" s="109"/>
      <c r="KA72" s="109"/>
      <c r="KB72" s="109"/>
      <c r="KC72" s="109"/>
      <c r="KD72" s="109"/>
      <c r="KE72" s="109"/>
      <c r="KF72" s="109"/>
      <c r="KG72" s="109"/>
      <c r="KH72" s="109"/>
      <c r="KI72" s="109"/>
      <c r="KJ72" s="109"/>
      <c r="KK72" s="109"/>
      <c r="KL72" s="109"/>
      <c r="KM72" s="109"/>
      <c r="KN72" s="109"/>
      <c r="KO72" s="109"/>
      <c r="KP72" s="109"/>
      <c r="KQ72" s="109"/>
      <c r="KR72" s="109"/>
      <c r="KS72" s="109"/>
      <c r="KT72" s="109"/>
      <c r="KU72" s="109"/>
      <c r="KV72" s="109"/>
      <c r="KW72" s="109"/>
      <c r="KX72" s="109"/>
      <c r="KY72" s="109"/>
      <c r="KZ72" s="109"/>
      <c r="LA72" s="109"/>
      <c r="LB72" s="109"/>
      <c r="LC72" s="109"/>
      <c r="LD72" s="109"/>
      <c r="LE72" s="109"/>
      <c r="LF72" s="109"/>
      <c r="LG72" s="109"/>
      <c r="LH72" s="109"/>
      <c r="LI72" s="109"/>
      <c r="LJ72" s="109"/>
      <c r="LK72" s="109"/>
      <c r="LL72" s="109"/>
      <c r="LM72" s="109"/>
      <c r="LN72" s="109"/>
      <c r="LO72" s="109"/>
      <c r="LP72" s="109"/>
      <c r="LQ72" s="109"/>
      <c r="LR72" s="109"/>
      <c r="LS72" s="109"/>
      <c r="LT72" s="109"/>
      <c r="LU72" s="109"/>
      <c r="LV72" s="109"/>
      <c r="LW72" s="109"/>
      <c r="LX72" s="109"/>
      <c r="LY72" s="109"/>
      <c r="LZ72" s="109"/>
      <c r="MA72" s="109"/>
      <c r="MB72" s="109"/>
      <c r="MC72" s="109"/>
      <c r="MD72" s="109"/>
      <c r="ME72" s="109"/>
      <c r="MF72" s="109"/>
      <c r="MG72" s="109"/>
      <c r="MH72" s="109"/>
      <c r="MI72" s="109"/>
      <c r="MJ72" s="109"/>
      <c r="MK72" s="109"/>
      <c r="ML72" s="109"/>
      <c r="MM72" s="109"/>
      <c r="MN72" s="109"/>
      <c r="MO72" s="109"/>
      <c r="MP72" s="109"/>
      <c r="MQ72" s="109"/>
      <c r="MR72" s="109"/>
      <c r="MS72" s="109"/>
      <c r="MT72" s="109"/>
      <c r="MU72" s="109"/>
      <c r="MV72" s="109"/>
      <c r="MW72" s="109"/>
      <c r="MX72" s="109"/>
      <c r="MY72" s="109"/>
      <c r="MZ72" s="109"/>
    </row>
    <row r="73" spans="2:364">
      <c r="B73" s="109"/>
      <c r="C73" s="109"/>
      <c r="D73" s="109"/>
      <c r="E73" s="109"/>
      <c r="F73" s="109"/>
      <c r="G73" s="109"/>
      <c r="H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13" t="s">
        <v>317</v>
      </c>
      <c r="AT73" s="114" t="s">
        <v>319</v>
      </c>
      <c r="AU73" s="111"/>
      <c r="AV73" s="111"/>
      <c r="AW73" s="111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  <c r="IV73" s="109"/>
      <c r="IW73" s="109"/>
      <c r="IX73" s="109"/>
      <c r="IY73" s="109"/>
      <c r="IZ73" s="109"/>
      <c r="JA73" s="109"/>
      <c r="JB73" s="109"/>
      <c r="JC73" s="109"/>
      <c r="JD73" s="109"/>
      <c r="JE73" s="109"/>
      <c r="JF73" s="109"/>
      <c r="JG73" s="109"/>
      <c r="JH73" s="109"/>
      <c r="JI73" s="109"/>
      <c r="JJ73" s="109"/>
      <c r="JK73" s="109"/>
      <c r="JL73" s="109"/>
      <c r="JM73" s="109"/>
      <c r="JN73" s="109"/>
      <c r="JO73" s="109"/>
      <c r="JP73" s="109"/>
      <c r="JQ73" s="109"/>
      <c r="JR73" s="109"/>
      <c r="JS73" s="109"/>
      <c r="JT73" s="109"/>
      <c r="JU73" s="109"/>
      <c r="JV73" s="109"/>
      <c r="JW73" s="109"/>
      <c r="JX73" s="109"/>
      <c r="JY73" s="109"/>
      <c r="JZ73" s="109"/>
      <c r="KA73" s="109"/>
      <c r="KB73" s="109"/>
      <c r="KC73" s="109"/>
      <c r="KD73" s="109"/>
      <c r="KE73" s="109"/>
      <c r="KF73" s="109"/>
      <c r="KG73" s="109"/>
      <c r="KH73" s="109"/>
      <c r="KI73" s="109"/>
      <c r="KJ73" s="109"/>
      <c r="KK73" s="109"/>
      <c r="KL73" s="109"/>
      <c r="KM73" s="109"/>
      <c r="KN73" s="109"/>
      <c r="KO73" s="109"/>
      <c r="KP73" s="109"/>
      <c r="KQ73" s="109"/>
      <c r="KR73" s="109"/>
      <c r="KS73" s="109"/>
      <c r="KT73" s="109"/>
      <c r="KU73" s="109"/>
      <c r="KV73" s="109"/>
      <c r="KW73" s="109"/>
      <c r="KX73" s="109"/>
      <c r="KY73" s="109"/>
      <c r="KZ73" s="109"/>
      <c r="LA73" s="109"/>
      <c r="LB73" s="109"/>
      <c r="LC73" s="109"/>
      <c r="LD73" s="109"/>
      <c r="LE73" s="109"/>
      <c r="LF73" s="109"/>
      <c r="LG73" s="109"/>
      <c r="LH73" s="109"/>
      <c r="LI73" s="109"/>
      <c r="LJ73" s="109"/>
      <c r="LK73" s="109"/>
      <c r="LL73" s="109"/>
      <c r="LM73" s="109"/>
      <c r="LN73" s="109"/>
      <c r="LO73" s="109"/>
      <c r="LP73" s="109"/>
      <c r="LQ73" s="109"/>
      <c r="LR73" s="109"/>
      <c r="LS73" s="109"/>
      <c r="LT73" s="109"/>
      <c r="LU73" s="109"/>
      <c r="LV73" s="109"/>
      <c r="LW73" s="109"/>
      <c r="LX73" s="109"/>
      <c r="LY73" s="109"/>
      <c r="LZ73" s="109"/>
      <c r="MA73" s="109"/>
      <c r="MB73" s="109"/>
      <c r="MC73" s="109"/>
      <c r="MD73" s="109"/>
      <c r="ME73" s="109"/>
      <c r="MF73" s="109"/>
      <c r="MG73" s="109"/>
      <c r="MH73" s="109"/>
      <c r="MI73" s="109"/>
      <c r="MJ73" s="109"/>
      <c r="MK73" s="109"/>
      <c r="ML73" s="109"/>
      <c r="MM73" s="109"/>
      <c r="MN73" s="109"/>
      <c r="MO73" s="109"/>
      <c r="MP73" s="109"/>
      <c r="MQ73" s="109"/>
      <c r="MR73" s="109"/>
      <c r="MS73" s="109"/>
      <c r="MT73" s="109"/>
      <c r="MU73" s="109"/>
      <c r="MV73" s="109"/>
      <c r="MW73" s="109"/>
      <c r="MX73" s="109"/>
      <c r="MY73" s="109"/>
      <c r="MZ73" s="109"/>
    </row>
    <row r="74" spans="2:364">
      <c r="B74" s="109"/>
      <c r="C74" s="109"/>
      <c r="D74" s="109"/>
      <c r="E74" s="109"/>
      <c r="F74" s="109"/>
      <c r="G74" s="109"/>
      <c r="H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13" t="s">
        <v>317</v>
      </c>
      <c r="AT74" s="114" t="s">
        <v>320</v>
      </c>
      <c r="AU74" s="111"/>
      <c r="AV74" s="111"/>
      <c r="AW74" s="111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  <c r="IW74" s="109"/>
      <c r="IX74" s="109"/>
      <c r="IY74" s="109"/>
      <c r="IZ74" s="109"/>
      <c r="JA74" s="109"/>
      <c r="JB74" s="109"/>
      <c r="JC74" s="109"/>
      <c r="JD74" s="109"/>
      <c r="JE74" s="109"/>
      <c r="JF74" s="109"/>
      <c r="JG74" s="109"/>
      <c r="JH74" s="109"/>
      <c r="JI74" s="109"/>
      <c r="JJ74" s="109"/>
      <c r="JK74" s="109"/>
      <c r="JL74" s="109"/>
      <c r="JM74" s="109"/>
      <c r="JN74" s="109"/>
      <c r="JO74" s="109"/>
      <c r="JP74" s="109"/>
      <c r="JQ74" s="109"/>
      <c r="JR74" s="109"/>
      <c r="JS74" s="109"/>
      <c r="JT74" s="109"/>
      <c r="JU74" s="109"/>
      <c r="JV74" s="109"/>
      <c r="JW74" s="109"/>
      <c r="JX74" s="109"/>
      <c r="JY74" s="109"/>
      <c r="JZ74" s="109"/>
      <c r="KA74" s="109"/>
      <c r="KB74" s="109"/>
      <c r="KC74" s="109"/>
      <c r="KD74" s="109"/>
      <c r="KE74" s="109"/>
      <c r="KF74" s="109"/>
      <c r="KG74" s="109"/>
      <c r="KH74" s="109"/>
      <c r="KI74" s="109"/>
      <c r="KJ74" s="109"/>
      <c r="KK74" s="109"/>
      <c r="KL74" s="109"/>
      <c r="KM74" s="109"/>
      <c r="KN74" s="109"/>
      <c r="KO74" s="109"/>
      <c r="KP74" s="109"/>
      <c r="KQ74" s="109"/>
      <c r="KR74" s="109"/>
      <c r="KS74" s="109"/>
      <c r="KT74" s="109"/>
      <c r="KU74" s="109"/>
      <c r="KV74" s="109"/>
      <c r="KW74" s="109"/>
      <c r="KX74" s="109"/>
      <c r="KY74" s="109"/>
      <c r="KZ74" s="109"/>
      <c r="LA74" s="109"/>
      <c r="LB74" s="109"/>
      <c r="LC74" s="109"/>
      <c r="LD74" s="109"/>
      <c r="LE74" s="109"/>
      <c r="LF74" s="109"/>
      <c r="LG74" s="109"/>
      <c r="LH74" s="109"/>
      <c r="LI74" s="109"/>
      <c r="LJ74" s="109"/>
      <c r="LK74" s="109"/>
      <c r="LL74" s="109"/>
      <c r="LM74" s="109"/>
      <c r="LN74" s="109"/>
      <c r="LO74" s="109"/>
      <c r="LP74" s="109"/>
      <c r="LQ74" s="109"/>
      <c r="LR74" s="109"/>
      <c r="LS74" s="109"/>
      <c r="LT74" s="109"/>
      <c r="LU74" s="109"/>
      <c r="LV74" s="109"/>
      <c r="LW74" s="109"/>
      <c r="LX74" s="109"/>
      <c r="LY74" s="109"/>
      <c r="LZ74" s="109"/>
      <c r="MA74" s="109"/>
      <c r="MB74" s="109"/>
      <c r="MC74" s="109"/>
      <c r="MD74" s="109"/>
      <c r="ME74" s="109"/>
      <c r="MF74" s="109"/>
      <c r="MG74" s="109"/>
      <c r="MH74" s="109"/>
      <c r="MI74" s="109"/>
      <c r="MJ74" s="109"/>
      <c r="MK74" s="109"/>
      <c r="ML74" s="109"/>
      <c r="MM74" s="109"/>
      <c r="MN74" s="109"/>
      <c r="MO74" s="109"/>
      <c r="MP74" s="109"/>
      <c r="MQ74" s="109"/>
      <c r="MR74" s="109"/>
      <c r="MS74" s="109"/>
      <c r="MT74" s="109"/>
      <c r="MU74" s="109"/>
      <c r="MV74" s="109"/>
      <c r="MW74" s="109"/>
      <c r="MX74" s="109"/>
      <c r="MY74" s="109"/>
      <c r="MZ74" s="109"/>
    </row>
    <row r="75" spans="2:364">
      <c r="B75" s="109"/>
      <c r="C75" s="109"/>
      <c r="D75" s="109"/>
      <c r="E75" s="109"/>
      <c r="F75" s="109"/>
      <c r="G75" s="109"/>
      <c r="H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13" t="s">
        <v>317</v>
      </c>
      <c r="AT75" s="114" t="s">
        <v>321</v>
      </c>
      <c r="AU75" s="111"/>
      <c r="AV75" s="111"/>
      <c r="AW75" s="111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  <c r="IW75" s="109"/>
      <c r="IX75" s="109"/>
      <c r="IY75" s="109"/>
      <c r="IZ75" s="109"/>
      <c r="JA75" s="109"/>
      <c r="JB75" s="109"/>
      <c r="JC75" s="109"/>
      <c r="JD75" s="109"/>
      <c r="JE75" s="109"/>
      <c r="JF75" s="109"/>
      <c r="JG75" s="109"/>
      <c r="JH75" s="109"/>
      <c r="JI75" s="109"/>
      <c r="JJ75" s="109"/>
      <c r="JK75" s="109"/>
      <c r="JL75" s="109"/>
      <c r="JM75" s="109"/>
      <c r="JN75" s="109"/>
      <c r="JO75" s="109"/>
      <c r="JP75" s="109"/>
      <c r="JQ75" s="109"/>
      <c r="JR75" s="109"/>
      <c r="JS75" s="109"/>
      <c r="JT75" s="109"/>
      <c r="JU75" s="109"/>
      <c r="JV75" s="109"/>
      <c r="JW75" s="109"/>
      <c r="JX75" s="109"/>
      <c r="JY75" s="109"/>
      <c r="JZ75" s="109"/>
      <c r="KA75" s="109"/>
      <c r="KB75" s="109"/>
      <c r="KC75" s="109"/>
      <c r="KD75" s="109"/>
      <c r="KE75" s="109"/>
      <c r="KF75" s="109"/>
      <c r="KG75" s="109"/>
      <c r="KH75" s="109"/>
      <c r="KI75" s="109"/>
      <c r="KJ75" s="109"/>
      <c r="KK75" s="109"/>
      <c r="KL75" s="109"/>
      <c r="KM75" s="109"/>
      <c r="KN75" s="109"/>
      <c r="KO75" s="109"/>
      <c r="KP75" s="109"/>
      <c r="KQ75" s="109"/>
      <c r="KR75" s="109"/>
      <c r="KS75" s="109"/>
      <c r="KT75" s="109"/>
      <c r="KU75" s="109"/>
      <c r="KV75" s="109"/>
      <c r="KW75" s="109"/>
      <c r="KX75" s="109"/>
      <c r="KY75" s="109"/>
      <c r="KZ75" s="109"/>
      <c r="LA75" s="109"/>
      <c r="LB75" s="109"/>
      <c r="LC75" s="109"/>
      <c r="LD75" s="109"/>
      <c r="LE75" s="109"/>
      <c r="LF75" s="109"/>
      <c r="LG75" s="109"/>
      <c r="LH75" s="109"/>
      <c r="LI75" s="109"/>
      <c r="LJ75" s="109"/>
      <c r="LK75" s="109"/>
      <c r="LL75" s="109"/>
      <c r="LM75" s="109"/>
      <c r="LN75" s="109"/>
      <c r="LO75" s="109"/>
      <c r="LP75" s="109"/>
      <c r="LQ75" s="109"/>
      <c r="LR75" s="109"/>
      <c r="LS75" s="109"/>
      <c r="LT75" s="109"/>
      <c r="LU75" s="109"/>
      <c r="LV75" s="109"/>
      <c r="LW75" s="109"/>
      <c r="LX75" s="109"/>
      <c r="LY75" s="109"/>
      <c r="LZ75" s="109"/>
      <c r="MA75" s="109"/>
      <c r="MB75" s="109"/>
      <c r="MC75" s="109"/>
      <c r="MD75" s="109"/>
      <c r="ME75" s="109"/>
      <c r="MF75" s="109"/>
      <c r="MG75" s="109"/>
      <c r="MH75" s="109"/>
      <c r="MI75" s="109"/>
      <c r="MJ75" s="109"/>
      <c r="MK75" s="109"/>
      <c r="ML75" s="109"/>
      <c r="MM75" s="109"/>
      <c r="MN75" s="109"/>
      <c r="MO75" s="109"/>
      <c r="MP75" s="109"/>
      <c r="MQ75" s="109"/>
      <c r="MR75" s="109"/>
      <c r="MS75" s="109"/>
      <c r="MT75" s="109"/>
      <c r="MU75" s="109"/>
      <c r="MV75" s="109"/>
      <c r="MW75" s="109"/>
      <c r="MX75" s="109"/>
      <c r="MY75" s="109"/>
      <c r="MZ75" s="109"/>
    </row>
    <row r="76" spans="2:364">
      <c r="B76" s="109"/>
      <c r="C76" s="109"/>
      <c r="D76" s="109"/>
      <c r="E76" s="109"/>
      <c r="F76" s="109"/>
      <c r="G76" s="109"/>
      <c r="H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13" t="s">
        <v>317</v>
      </c>
      <c r="AT76" s="114" t="s">
        <v>322</v>
      </c>
      <c r="AU76" s="111"/>
      <c r="AV76" s="111"/>
      <c r="AW76" s="111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09"/>
      <c r="IT76" s="109"/>
      <c r="IU76" s="109"/>
      <c r="IV76" s="109"/>
      <c r="IW76" s="109"/>
      <c r="IX76" s="109"/>
      <c r="IY76" s="109"/>
      <c r="IZ76" s="109"/>
      <c r="JA76" s="109"/>
      <c r="JB76" s="109"/>
      <c r="JC76" s="109"/>
      <c r="JD76" s="109"/>
      <c r="JE76" s="109"/>
      <c r="JF76" s="109"/>
      <c r="JG76" s="109"/>
      <c r="JH76" s="109"/>
      <c r="JI76" s="109"/>
      <c r="JJ76" s="109"/>
      <c r="JK76" s="109"/>
      <c r="JL76" s="109"/>
      <c r="JM76" s="109"/>
      <c r="JN76" s="109"/>
      <c r="JO76" s="109"/>
      <c r="JP76" s="109"/>
      <c r="JQ76" s="109"/>
      <c r="JR76" s="109"/>
      <c r="JS76" s="109"/>
      <c r="JT76" s="109"/>
      <c r="JU76" s="109"/>
      <c r="JV76" s="109"/>
      <c r="JW76" s="109"/>
      <c r="JX76" s="109"/>
      <c r="JY76" s="109"/>
      <c r="JZ76" s="109"/>
      <c r="KA76" s="109"/>
      <c r="KB76" s="109"/>
      <c r="KC76" s="109"/>
      <c r="KD76" s="109"/>
      <c r="KE76" s="109"/>
      <c r="KF76" s="109"/>
      <c r="KG76" s="109"/>
      <c r="KH76" s="109"/>
      <c r="KI76" s="109"/>
      <c r="KJ76" s="109"/>
      <c r="KK76" s="109"/>
      <c r="KL76" s="109"/>
      <c r="KM76" s="109"/>
      <c r="KN76" s="109"/>
      <c r="KO76" s="109"/>
      <c r="KP76" s="109"/>
      <c r="KQ76" s="109"/>
      <c r="KR76" s="109"/>
      <c r="KS76" s="109"/>
      <c r="KT76" s="109"/>
      <c r="KU76" s="109"/>
      <c r="KV76" s="109"/>
      <c r="KW76" s="109"/>
      <c r="KX76" s="109"/>
      <c r="KY76" s="109"/>
      <c r="KZ76" s="109"/>
      <c r="LA76" s="109"/>
      <c r="LB76" s="109"/>
      <c r="LC76" s="109"/>
      <c r="LD76" s="109"/>
      <c r="LE76" s="109"/>
      <c r="LF76" s="109"/>
      <c r="LG76" s="109"/>
      <c r="LH76" s="109"/>
      <c r="LI76" s="109"/>
      <c r="LJ76" s="109"/>
      <c r="LK76" s="109"/>
      <c r="LL76" s="109"/>
      <c r="LM76" s="109"/>
      <c r="LN76" s="109"/>
      <c r="LO76" s="109"/>
      <c r="LP76" s="109"/>
      <c r="LQ76" s="109"/>
      <c r="LR76" s="109"/>
      <c r="LS76" s="109"/>
      <c r="LT76" s="109"/>
      <c r="LU76" s="109"/>
      <c r="LV76" s="109"/>
      <c r="LW76" s="109"/>
      <c r="LX76" s="109"/>
      <c r="LY76" s="109"/>
      <c r="LZ76" s="109"/>
      <c r="MA76" s="109"/>
      <c r="MB76" s="109"/>
      <c r="MC76" s="109"/>
      <c r="MD76" s="109"/>
      <c r="ME76" s="109"/>
      <c r="MF76" s="109"/>
      <c r="MG76" s="109"/>
      <c r="MH76" s="109"/>
      <c r="MI76" s="109"/>
      <c r="MJ76" s="109"/>
      <c r="MK76" s="109"/>
      <c r="ML76" s="109"/>
      <c r="MM76" s="109"/>
      <c r="MN76" s="109"/>
      <c r="MO76" s="109"/>
      <c r="MP76" s="109"/>
      <c r="MQ76" s="109"/>
      <c r="MR76" s="109"/>
      <c r="MS76" s="109"/>
      <c r="MT76" s="109"/>
      <c r="MU76" s="109"/>
      <c r="MV76" s="109"/>
      <c r="MW76" s="109"/>
      <c r="MX76" s="109"/>
      <c r="MY76" s="109"/>
      <c r="MZ76" s="109"/>
    </row>
    <row r="77" spans="2:364">
      <c r="B77" s="109"/>
      <c r="C77" s="109"/>
      <c r="D77" s="109"/>
      <c r="E77" s="109"/>
      <c r="F77" s="109"/>
      <c r="G77" s="109"/>
      <c r="H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13" t="s">
        <v>317</v>
      </c>
      <c r="AT77" s="114" t="s">
        <v>323</v>
      </c>
      <c r="AU77" s="111"/>
      <c r="AV77" s="111"/>
      <c r="AW77" s="111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  <c r="HF77" s="109"/>
      <c r="HG77" s="109"/>
      <c r="HH77" s="109"/>
      <c r="HI77" s="109"/>
      <c r="HJ77" s="109"/>
      <c r="HK77" s="109"/>
      <c r="HL77" s="109"/>
      <c r="HM77" s="109"/>
      <c r="HN77" s="109"/>
      <c r="HO77" s="109"/>
      <c r="HP77" s="109"/>
      <c r="HQ77" s="109"/>
      <c r="HR77" s="109"/>
      <c r="HS77" s="109"/>
      <c r="HT77" s="109"/>
      <c r="HU77" s="109"/>
      <c r="HV77" s="109"/>
      <c r="HW77" s="109"/>
      <c r="HX77" s="109"/>
      <c r="HY77" s="109"/>
      <c r="HZ77" s="109"/>
      <c r="IA77" s="109"/>
      <c r="IB77" s="109"/>
      <c r="IC77" s="109"/>
      <c r="ID77" s="109"/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  <c r="IP77" s="109"/>
      <c r="IQ77" s="109"/>
      <c r="IR77" s="109"/>
      <c r="IS77" s="109"/>
      <c r="IT77" s="109"/>
      <c r="IU77" s="109"/>
      <c r="IV77" s="109"/>
      <c r="IW77" s="109"/>
      <c r="IX77" s="109"/>
      <c r="IY77" s="109"/>
      <c r="IZ77" s="109"/>
      <c r="JA77" s="109"/>
      <c r="JB77" s="109"/>
      <c r="JC77" s="109"/>
      <c r="JD77" s="109"/>
      <c r="JE77" s="109"/>
      <c r="JF77" s="109"/>
      <c r="JG77" s="109"/>
      <c r="JH77" s="109"/>
      <c r="JI77" s="109"/>
      <c r="JJ77" s="109"/>
      <c r="JK77" s="109"/>
      <c r="JL77" s="109"/>
      <c r="JM77" s="109"/>
      <c r="JN77" s="109"/>
      <c r="JO77" s="109"/>
      <c r="JP77" s="109"/>
      <c r="JQ77" s="109"/>
      <c r="JR77" s="109"/>
      <c r="JS77" s="109"/>
      <c r="JT77" s="109"/>
      <c r="JU77" s="109"/>
      <c r="JV77" s="109"/>
      <c r="JW77" s="109"/>
      <c r="JX77" s="109"/>
      <c r="JY77" s="109"/>
      <c r="JZ77" s="109"/>
      <c r="KA77" s="109"/>
      <c r="KB77" s="109"/>
      <c r="KC77" s="109"/>
      <c r="KD77" s="109"/>
      <c r="KE77" s="109"/>
      <c r="KF77" s="109"/>
      <c r="KG77" s="109"/>
      <c r="KH77" s="109"/>
      <c r="KI77" s="109"/>
      <c r="KJ77" s="109"/>
      <c r="KK77" s="109"/>
      <c r="KL77" s="109"/>
      <c r="KM77" s="109"/>
      <c r="KN77" s="109"/>
      <c r="KO77" s="109"/>
      <c r="KP77" s="109"/>
      <c r="KQ77" s="109"/>
      <c r="KR77" s="109"/>
      <c r="KS77" s="109"/>
      <c r="KT77" s="109"/>
      <c r="KU77" s="109"/>
      <c r="KV77" s="109"/>
      <c r="KW77" s="109"/>
      <c r="KX77" s="109"/>
      <c r="KY77" s="109"/>
      <c r="KZ77" s="109"/>
      <c r="LA77" s="109"/>
      <c r="LB77" s="109"/>
      <c r="LC77" s="109"/>
      <c r="LD77" s="109"/>
      <c r="LE77" s="109"/>
      <c r="LF77" s="109"/>
      <c r="LG77" s="109"/>
      <c r="LH77" s="109"/>
      <c r="LI77" s="109"/>
      <c r="LJ77" s="109"/>
      <c r="LK77" s="109"/>
      <c r="LL77" s="109"/>
      <c r="LM77" s="109"/>
      <c r="LN77" s="109"/>
      <c r="LO77" s="109"/>
      <c r="LP77" s="109"/>
      <c r="LQ77" s="109"/>
      <c r="LR77" s="109"/>
      <c r="LS77" s="109"/>
      <c r="LT77" s="109"/>
      <c r="LU77" s="109"/>
      <c r="LV77" s="109"/>
      <c r="LW77" s="109"/>
      <c r="LX77" s="109"/>
      <c r="LY77" s="109"/>
      <c r="LZ77" s="109"/>
      <c r="MA77" s="109"/>
      <c r="MB77" s="109"/>
      <c r="MC77" s="109"/>
      <c r="MD77" s="109"/>
      <c r="ME77" s="109"/>
      <c r="MF77" s="109"/>
      <c r="MG77" s="109"/>
      <c r="MH77" s="109"/>
      <c r="MI77" s="109"/>
      <c r="MJ77" s="109"/>
      <c r="MK77" s="109"/>
      <c r="ML77" s="109"/>
      <c r="MM77" s="109"/>
      <c r="MN77" s="109"/>
      <c r="MO77" s="109"/>
      <c r="MP77" s="109"/>
      <c r="MQ77" s="109"/>
      <c r="MR77" s="109"/>
      <c r="MS77" s="109"/>
      <c r="MT77" s="109"/>
      <c r="MU77" s="109"/>
      <c r="MV77" s="109"/>
      <c r="MW77" s="109"/>
      <c r="MX77" s="109"/>
      <c r="MY77" s="109"/>
      <c r="MZ77" s="109"/>
    </row>
    <row r="78" spans="2:364">
      <c r="B78" s="109"/>
      <c r="C78" s="109"/>
      <c r="D78" s="109"/>
      <c r="E78" s="109"/>
      <c r="F78" s="109"/>
      <c r="G78" s="109"/>
      <c r="H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13" t="s">
        <v>317</v>
      </c>
      <c r="AT78" s="114" t="s">
        <v>324</v>
      </c>
      <c r="AU78" s="111"/>
      <c r="AV78" s="111"/>
      <c r="AW78" s="111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  <c r="IJ78" s="109"/>
      <c r="IK78" s="109"/>
      <c r="IL78" s="109"/>
      <c r="IM78" s="109"/>
      <c r="IN78" s="109"/>
      <c r="IO78" s="109"/>
      <c r="IP78" s="109"/>
      <c r="IQ78" s="109"/>
      <c r="IR78" s="109"/>
      <c r="IS78" s="109"/>
      <c r="IT78" s="109"/>
      <c r="IU78" s="109"/>
      <c r="IV78" s="109"/>
      <c r="IW78" s="109"/>
      <c r="IX78" s="109"/>
      <c r="IY78" s="109"/>
      <c r="IZ78" s="109"/>
      <c r="JA78" s="109"/>
      <c r="JB78" s="109"/>
      <c r="JC78" s="109"/>
      <c r="JD78" s="109"/>
      <c r="JE78" s="109"/>
      <c r="JF78" s="109"/>
      <c r="JG78" s="109"/>
      <c r="JH78" s="109"/>
      <c r="JI78" s="109"/>
      <c r="JJ78" s="109"/>
      <c r="JK78" s="109"/>
      <c r="JL78" s="109"/>
      <c r="JM78" s="109"/>
      <c r="JN78" s="109"/>
      <c r="JO78" s="109"/>
      <c r="JP78" s="109"/>
      <c r="JQ78" s="109"/>
      <c r="JR78" s="109"/>
      <c r="JS78" s="109"/>
      <c r="JT78" s="109"/>
      <c r="JU78" s="109"/>
      <c r="JV78" s="109"/>
      <c r="JW78" s="109"/>
      <c r="JX78" s="109"/>
      <c r="JY78" s="109"/>
      <c r="JZ78" s="109"/>
      <c r="KA78" s="109"/>
      <c r="KB78" s="109"/>
      <c r="KC78" s="109"/>
      <c r="KD78" s="109"/>
      <c r="KE78" s="109"/>
      <c r="KF78" s="109"/>
      <c r="KG78" s="109"/>
      <c r="KH78" s="109"/>
      <c r="KI78" s="109"/>
      <c r="KJ78" s="109"/>
      <c r="KK78" s="109"/>
      <c r="KL78" s="109"/>
      <c r="KM78" s="109"/>
      <c r="KN78" s="109"/>
      <c r="KO78" s="109"/>
      <c r="KP78" s="109"/>
      <c r="KQ78" s="109"/>
      <c r="KR78" s="109"/>
      <c r="KS78" s="109"/>
      <c r="KT78" s="109"/>
      <c r="KU78" s="109"/>
      <c r="KV78" s="109"/>
      <c r="KW78" s="109"/>
      <c r="KX78" s="109"/>
      <c r="KY78" s="109"/>
      <c r="KZ78" s="109"/>
      <c r="LA78" s="109"/>
      <c r="LB78" s="109"/>
      <c r="LC78" s="109"/>
      <c r="LD78" s="109"/>
      <c r="LE78" s="109"/>
      <c r="LF78" s="109"/>
      <c r="LG78" s="109"/>
      <c r="LH78" s="109"/>
      <c r="LI78" s="109"/>
      <c r="LJ78" s="109"/>
      <c r="LK78" s="109"/>
      <c r="LL78" s="109"/>
      <c r="LM78" s="109"/>
      <c r="LN78" s="109"/>
      <c r="LO78" s="109"/>
      <c r="LP78" s="109"/>
      <c r="LQ78" s="109"/>
      <c r="LR78" s="109"/>
      <c r="LS78" s="109"/>
      <c r="LT78" s="109"/>
      <c r="LU78" s="109"/>
      <c r="LV78" s="109"/>
      <c r="LW78" s="109"/>
      <c r="LX78" s="109"/>
      <c r="LY78" s="109"/>
      <c r="LZ78" s="109"/>
      <c r="MA78" s="109"/>
      <c r="MB78" s="109"/>
      <c r="MC78" s="109"/>
      <c r="MD78" s="109"/>
      <c r="ME78" s="109"/>
      <c r="MF78" s="109"/>
      <c r="MG78" s="109"/>
      <c r="MH78" s="109"/>
      <c r="MI78" s="109"/>
      <c r="MJ78" s="109"/>
      <c r="MK78" s="109"/>
      <c r="ML78" s="109"/>
      <c r="MM78" s="109"/>
      <c r="MN78" s="109"/>
      <c r="MO78" s="109"/>
      <c r="MP78" s="109"/>
      <c r="MQ78" s="109"/>
      <c r="MR78" s="109"/>
      <c r="MS78" s="109"/>
      <c r="MT78" s="109"/>
      <c r="MU78" s="109"/>
      <c r="MV78" s="109"/>
      <c r="MW78" s="109"/>
      <c r="MX78" s="109"/>
      <c r="MY78" s="109"/>
      <c r="MZ78" s="109"/>
    </row>
    <row r="79" spans="2:364">
      <c r="B79" s="109"/>
      <c r="C79" s="109"/>
      <c r="D79" s="109"/>
      <c r="E79" s="109"/>
      <c r="F79" s="109"/>
      <c r="G79" s="109"/>
      <c r="H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13" t="s">
        <v>317</v>
      </c>
      <c r="AT79" s="114" t="s">
        <v>325</v>
      </c>
      <c r="AU79" s="111"/>
      <c r="AV79" s="111"/>
      <c r="AW79" s="111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  <c r="IQ79" s="109"/>
      <c r="IR79" s="109"/>
      <c r="IS79" s="109"/>
      <c r="IT79" s="109"/>
      <c r="IU79" s="109"/>
      <c r="IV79" s="109"/>
      <c r="IW79" s="109"/>
      <c r="IX79" s="109"/>
      <c r="IY79" s="109"/>
      <c r="IZ79" s="109"/>
      <c r="JA79" s="109"/>
      <c r="JB79" s="109"/>
      <c r="JC79" s="109"/>
      <c r="JD79" s="109"/>
      <c r="JE79" s="109"/>
      <c r="JF79" s="109"/>
      <c r="JG79" s="109"/>
      <c r="JH79" s="109"/>
      <c r="JI79" s="109"/>
      <c r="JJ79" s="109"/>
      <c r="JK79" s="109"/>
      <c r="JL79" s="109"/>
      <c r="JM79" s="109"/>
      <c r="JN79" s="109"/>
      <c r="JO79" s="109"/>
      <c r="JP79" s="109"/>
      <c r="JQ79" s="109"/>
      <c r="JR79" s="109"/>
      <c r="JS79" s="109"/>
      <c r="JT79" s="109"/>
      <c r="JU79" s="109"/>
      <c r="JV79" s="109"/>
      <c r="JW79" s="109"/>
      <c r="JX79" s="109"/>
      <c r="JY79" s="109"/>
      <c r="JZ79" s="109"/>
      <c r="KA79" s="109"/>
      <c r="KB79" s="109"/>
      <c r="KC79" s="109"/>
      <c r="KD79" s="109"/>
      <c r="KE79" s="109"/>
      <c r="KF79" s="109"/>
      <c r="KG79" s="109"/>
      <c r="KH79" s="109"/>
      <c r="KI79" s="109"/>
      <c r="KJ79" s="109"/>
      <c r="KK79" s="109"/>
      <c r="KL79" s="109"/>
      <c r="KM79" s="109"/>
      <c r="KN79" s="109"/>
      <c r="KO79" s="109"/>
      <c r="KP79" s="109"/>
      <c r="KQ79" s="109"/>
      <c r="KR79" s="109"/>
      <c r="KS79" s="109"/>
      <c r="KT79" s="109"/>
      <c r="KU79" s="109"/>
      <c r="KV79" s="109"/>
      <c r="KW79" s="109"/>
      <c r="KX79" s="109"/>
      <c r="KY79" s="109"/>
      <c r="KZ79" s="109"/>
      <c r="LA79" s="109"/>
      <c r="LB79" s="109"/>
      <c r="LC79" s="109"/>
      <c r="LD79" s="109"/>
      <c r="LE79" s="109"/>
      <c r="LF79" s="109"/>
      <c r="LG79" s="109"/>
      <c r="LH79" s="109"/>
      <c r="LI79" s="109"/>
      <c r="LJ79" s="109"/>
      <c r="LK79" s="109"/>
      <c r="LL79" s="109"/>
      <c r="LM79" s="109"/>
      <c r="LN79" s="109"/>
      <c r="LO79" s="109"/>
      <c r="LP79" s="109"/>
      <c r="LQ79" s="109"/>
      <c r="LR79" s="109"/>
      <c r="LS79" s="109"/>
      <c r="LT79" s="109"/>
      <c r="LU79" s="109"/>
      <c r="LV79" s="109"/>
      <c r="LW79" s="109"/>
      <c r="LX79" s="109"/>
      <c r="LY79" s="109"/>
      <c r="LZ79" s="109"/>
      <c r="MA79" s="109"/>
      <c r="MB79" s="109"/>
      <c r="MC79" s="109"/>
      <c r="MD79" s="109"/>
      <c r="ME79" s="109"/>
      <c r="MF79" s="109"/>
      <c r="MG79" s="109"/>
      <c r="MH79" s="109"/>
      <c r="MI79" s="109"/>
      <c r="MJ79" s="109"/>
      <c r="MK79" s="109"/>
      <c r="ML79" s="109"/>
      <c r="MM79" s="109"/>
      <c r="MN79" s="109"/>
      <c r="MO79" s="109"/>
      <c r="MP79" s="109"/>
      <c r="MQ79" s="109"/>
      <c r="MR79" s="109"/>
      <c r="MS79" s="109"/>
      <c r="MT79" s="109"/>
      <c r="MU79" s="109"/>
      <c r="MV79" s="109"/>
      <c r="MW79" s="109"/>
      <c r="MX79" s="109"/>
      <c r="MY79" s="109"/>
      <c r="MZ79" s="109"/>
    </row>
    <row r="80" spans="2:364">
      <c r="B80" s="109"/>
      <c r="C80" s="109"/>
      <c r="D80" s="109"/>
      <c r="E80" s="109"/>
      <c r="F80" s="109"/>
      <c r="G80" s="109"/>
      <c r="H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13" t="s">
        <v>317</v>
      </c>
      <c r="AT80" s="114" t="s">
        <v>326</v>
      </c>
      <c r="AU80" s="111"/>
      <c r="AV80" s="111"/>
      <c r="AW80" s="111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  <c r="IW80" s="109"/>
      <c r="IX80" s="109"/>
      <c r="IY80" s="109"/>
      <c r="IZ80" s="109"/>
      <c r="JA80" s="109"/>
      <c r="JB80" s="109"/>
      <c r="JC80" s="109"/>
      <c r="JD80" s="109"/>
      <c r="JE80" s="109"/>
      <c r="JF80" s="109"/>
      <c r="JG80" s="109"/>
      <c r="JH80" s="109"/>
      <c r="JI80" s="109"/>
      <c r="JJ80" s="109"/>
      <c r="JK80" s="109"/>
      <c r="JL80" s="109"/>
      <c r="JM80" s="109"/>
      <c r="JN80" s="109"/>
      <c r="JO80" s="109"/>
      <c r="JP80" s="109"/>
      <c r="JQ80" s="109"/>
      <c r="JR80" s="109"/>
      <c r="JS80" s="109"/>
      <c r="JT80" s="109"/>
      <c r="JU80" s="109"/>
      <c r="JV80" s="109"/>
      <c r="JW80" s="109"/>
      <c r="JX80" s="109"/>
      <c r="JY80" s="109"/>
      <c r="JZ80" s="109"/>
      <c r="KA80" s="109"/>
      <c r="KB80" s="109"/>
      <c r="KC80" s="109"/>
      <c r="KD80" s="109"/>
      <c r="KE80" s="109"/>
      <c r="KF80" s="109"/>
      <c r="KG80" s="109"/>
      <c r="KH80" s="109"/>
      <c r="KI80" s="109"/>
      <c r="KJ80" s="109"/>
      <c r="KK80" s="109"/>
      <c r="KL80" s="109"/>
      <c r="KM80" s="109"/>
      <c r="KN80" s="109"/>
      <c r="KO80" s="109"/>
      <c r="KP80" s="109"/>
      <c r="KQ80" s="109"/>
      <c r="KR80" s="109"/>
      <c r="KS80" s="109"/>
      <c r="KT80" s="109"/>
      <c r="KU80" s="109"/>
      <c r="KV80" s="109"/>
      <c r="KW80" s="109"/>
      <c r="KX80" s="109"/>
      <c r="KY80" s="109"/>
      <c r="KZ80" s="109"/>
      <c r="LA80" s="109"/>
      <c r="LB80" s="109"/>
      <c r="LC80" s="109"/>
      <c r="LD80" s="109"/>
      <c r="LE80" s="109"/>
      <c r="LF80" s="109"/>
      <c r="LG80" s="109"/>
      <c r="LH80" s="109"/>
      <c r="LI80" s="109"/>
      <c r="LJ80" s="109"/>
      <c r="LK80" s="109"/>
      <c r="LL80" s="109"/>
      <c r="LM80" s="109"/>
      <c r="LN80" s="109"/>
      <c r="LO80" s="109"/>
      <c r="LP80" s="109"/>
      <c r="LQ80" s="109"/>
      <c r="LR80" s="109"/>
      <c r="LS80" s="109"/>
      <c r="LT80" s="109"/>
      <c r="LU80" s="109"/>
      <c r="LV80" s="109"/>
      <c r="LW80" s="109"/>
      <c r="LX80" s="109"/>
      <c r="LY80" s="109"/>
      <c r="LZ80" s="109"/>
      <c r="MA80" s="109"/>
      <c r="MB80" s="109"/>
      <c r="MC80" s="109"/>
      <c r="MD80" s="109"/>
      <c r="ME80" s="109"/>
      <c r="MF80" s="109"/>
      <c r="MG80" s="109"/>
      <c r="MH80" s="109"/>
      <c r="MI80" s="109"/>
      <c r="MJ80" s="109"/>
      <c r="MK80" s="109"/>
      <c r="ML80" s="109"/>
      <c r="MM80" s="109"/>
      <c r="MN80" s="109"/>
      <c r="MO80" s="109"/>
      <c r="MP80" s="109"/>
      <c r="MQ80" s="109"/>
      <c r="MR80" s="109"/>
      <c r="MS80" s="109"/>
      <c r="MT80" s="109"/>
      <c r="MU80" s="109"/>
      <c r="MV80" s="109"/>
      <c r="MW80" s="109"/>
      <c r="MX80" s="109"/>
      <c r="MY80" s="109"/>
      <c r="MZ80" s="109"/>
    </row>
    <row r="81" spans="2:364">
      <c r="B81" s="109"/>
      <c r="C81" s="109"/>
      <c r="D81" s="109"/>
      <c r="E81" s="109"/>
      <c r="F81" s="109"/>
      <c r="G81" s="109"/>
      <c r="H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13" t="s">
        <v>317</v>
      </c>
      <c r="AT81" s="114" t="s">
        <v>327</v>
      </c>
      <c r="AU81" s="111"/>
      <c r="AV81" s="111"/>
      <c r="AW81" s="111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  <c r="IQ81" s="109"/>
      <c r="IR81" s="109"/>
      <c r="IS81" s="109"/>
      <c r="IT81" s="109"/>
      <c r="IU81" s="109"/>
      <c r="IV81" s="109"/>
      <c r="IW81" s="109"/>
      <c r="IX81" s="109"/>
      <c r="IY81" s="109"/>
      <c r="IZ81" s="109"/>
      <c r="JA81" s="109"/>
      <c r="JB81" s="109"/>
      <c r="JC81" s="109"/>
      <c r="JD81" s="109"/>
      <c r="JE81" s="109"/>
      <c r="JF81" s="109"/>
      <c r="JG81" s="109"/>
      <c r="JH81" s="109"/>
      <c r="JI81" s="109"/>
      <c r="JJ81" s="109"/>
      <c r="JK81" s="109"/>
      <c r="JL81" s="109"/>
      <c r="JM81" s="109"/>
      <c r="JN81" s="109"/>
      <c r="JO81" s="109"/>
      <c r="JP81" s="109"/>
      <c r="JQ81" s="109"/>
      <c r="JR81" s="109"/>
      <c r="JS81" s="109"/>
      <c r="JT81" s="109"/>
      <c r="JU81" s="109"/>
      <c r="JV81" s="109"/>
      <c r="JW81" s="109"/>
      <c r="JX81" s="109"/>
      <c r="JY81" s="109"/>
      <c r="JZ81" s="109"/>
      <c r="KA81" s="109"/>
      <c r="KB81" s="109"/>
      <c r="KC81" s="109"/>
      <c r="KD81" s="109"/>
      <c r="KE81" s="109"/>
      <c r="KF81" s="109"/>
      <c r="KG81" s="109"/>
      <c r="KH81" s="109"/>
      <c r="KI81" s="109"/>
      <c r="KJ81" s="109"/>
      <c r="KK81" s="109"/>
      <c r="KL81" s="109"/>
      <c r="KM81" s="109"/>
      <c r="KN81" s="109"/>
      <c r="KO81" s="109"/>
      <c r="KP81" s="109"/>
      <c r="KQ81" s="109"/>
      <c r="KR81" s="109"/>
      <c r="KS81" s="109"/>
      <c r="KT81" s="109"/>
      <c r="KU81" s="109"/>
      <c r="KV81" s="109"/>
      <c r="KW81" s="109"/>
      <c r="KX81" s="109"/>
      <c r="KY81" s="109"/>
      <c r="KZ81" s="109"/>
      <c r="LA81" s="109"/>
      <c r="LB81" s="109"/>
      <c r="LC81" s="109"/>
      <c r="LD81" s="109"/>
      <c r="LE81" s="109"/>
      <c r="LF81" s="109"/>
      <c r="LG81" s="109"/>
      <c r="LH81" s="109"/>
      <c r="LI81" s="109"/>
      <c r="LJ81" s="109"/>
      <c r="LK81" s="109"/>
      <c r="LL81" s="109"/>
      <c r="LM81" s="109"/>
      <c r="LN81" s="109"/>
      <c r="LO81" s="109"/>
      <c r="LP81" s="109"/>
      <c r="LQ81" s="109"/>
      <c r="LR81" s="109"/>
      <c r="LS81" s="109"/>
      <c r="LT81" s="109"/>
      <c r="LU81" s="109"/>
      <c r="LV81" s="109"/>
      <c r="LW81" s="109"/>
      <c r="LX81" s="109"/>
      <c r="LY81" s="109"/>
      <c r="LZ81" s="109"/>
      <c r="MA81" s="109"/>
      <c r="MB81" s="109"/>
      <c r="MC81" s="109"/>
      <c r="MD81" s="109"/>
      <c r="ME81" s="109"/>
      <c r="MF81" s="109"/>
      <c r="MG81" s="109"/>
      <c r="MH81" s="109"/>
      <c r="MI81" s="109"/>
      <c r="MJ81" s="109"/>
      <c r="MK81" s="109"/>
      <c r="ML81" s="109"/>
      <c r="MM81" s="109"/>
      <c r="MN81" s="109"/>
      <c r="MO81" s="109"/>
      <c r="MP81" s="109"/>
      <c r="MQ81" s="109"/>
      <c r="MR81" s="109"/>
      <c r="MS81" s="109"/>
      <c r="MT81" s="109"/>
      <c r="MU81" s="109"/>
      <c r="MV81" s="109"/>
      <c r="MW81" s="109"/>
      <c r="MX81" s="109"/>
      <c r="MY81" s="109"/>
      <c r="MZ81" s="109"/>
    </row>
    <row r="82" spans="2:364">
      <c r="B82" s="109"/>
      <c r="C82" s="109"/>
      <c r="D82" s="109"/>
      <c r="E82" s="109"/>
      <c r="F82" s="109"/>
      <c r="G82" s="109"/>
      <c r="H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13" t="s">
        <v>317</v>
      </c>
      <c r="AT82" s="114" t="s">
        <v>328</v>
      </c>
      <c r="AU82" s="111"/>
      <c r="AV82" s="111"/>
      <c r="AW82" s="111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  <c r="IQ82" s="109"/>
      <c r="IR82" s="109"/>
      <c r="IS82" s="109"/>
      <c r="IT82" s="109"/>
      <c r="IU82" s="109"/>
      <c r="IV82" s="109"/>
      <c r="IW82" s="109"/>
      <c r="IX82" s="109"/>
      <c r="IY82" s="109"/>
      <c r="IZ82" s="109"/>
      <c r="JA82" s="109"/>
      <c r="JB82" s="109"/>
      <c r="JC82" s="109"/>
      <c r="JD82" s="109"/>
      <c r="JE82" s="109"/>
      <c r="JF82" s="109"/>
      <c r="JG82" s="109"/>
      <c r="JH82" s="109"/>
      <c r="JI82" s="109"/>
      <c r="JJ82" s="109"/>
      <c r="JK82" s="109"/>
      <c r="JL82" s="109"/>
      <c r="JM82" s="109"/>
      <c r="JN82" s="109"/>
      <c r="JO82" s="109"/>
      <c r="JP82" s="109"/>
      <c r="JQ82" s="109"/>
      <c r="JR82" s="109"/>
      <c r="JS82" s="109"/>
      <c r="JT82" s="109"/>
      <c r="JU82" s="109"/>
      <c r="JV82" s="109"/>
      <c r="JW82" s="109"/>
      <c r="JX82" s="109"/>
      <c r="JY82" s="109"/>
      <c r="JZ82" s="109"/>
      <c r="KA82" s="109"/>
      <c r="KB82" s="109"/>
      <c r="KC82" s="109"/>
      <c r="KD82" s="109"/>
      <c r="KE82" s="109"/>
      <c r="KF82" s="109"/>
      <c r="KG82" s="109"/>
      <c r="KH82" s="109"/>
      <c r="KI82" s="109"/>
      <c r="KJ82" s="109"/>
      <c r="KK82" s="109"/>
      <c r="KL82" s="109"/>
      <c r="KM82" s="109"/>
      <c r="KN82" s="109"/>
      <c r="KO82" s="109"/>
      <c r="KP82" s="109"/>
      <c r="KQ82" s="109"/>
      <c r="KR82" s="109"/>
      <c r="KS82" s="109"/>
      <c r="KT82" s="109"/>
      <c r="KU82" s="109"/>
      <c r="KV82" s="109"/>
      <c r="KW82" s="109"/>
      <c r="KX82" s="109"/>
      <c r="KY82" s="109"/>
      <c r="KZ82" s="109"/>
      <c r="LA82" s="109"/>
      <c r="LB82" s="109"/>
      <c r="LC82" s="109"/>
      <c r="LD82" s="109"/>
      <c r="LE82" s="109"/>
      <c r="LF82" s="109"/>
      <c r="LG82" s="109"/>
      <c r="LH82" s="109"/>
      <c r="LI82" s="109"/>
      <c r="LJ82" s="109"/>
      <c r="LK82" s="109"/>
      <c r="LL82" s="109"/>
      <c r="LM82" s="109"/>
      <c r="LN82" s="109"/>
      <c r="LO82" s="109"/>
      <c r="LP82" s="109"/>
      <c r="LQ82" s="109"/>
      <c r="LR82" s="109"/>
      <c r="LS82" s="109"/>
      <c r="LT82" s="109"/>
      <c r="LU82" s="109"/>
      <c r="LV82" s="109"/>
      <c r="LW82" s="109"/>
      <c r="LX82" s="109"/>
      <c r="LY82" s="109"/>
      <c r="LZ82" s="109"/>
      <c r="MA82" s="109"/>
      <c r="MB82" s="109"/>
      <c r="MC82" s="109"/>
      <c r="MD82" s="109"/>
      <c r="ME82" s="109"/>
      <c r="MF82" s="109"/>
      <c r="MG82" s="109"/>
      <c r="MH82" s="109"/>
      <c r="MI82" s="109"/>
      <c r="MJ82" s="109"/>
      <c r="MK82" s="109"/>
      <c r="ML82" s="109"/>
      <c r="MM82" s="109"/>
      <c r="MN82" s="109"/>
      <c r="MO82" s="109"/>
      <c r="MP82" s="109"/>
      <c r="MQ82" s="109"/>
      <c r="MR82" s="109"/>
      <c r="MS82" s="109"/>
      <c r="MT82" s="109"/>
      <c r="MU82" s="109"/>
      <c r="MV82" s="109"/>
      <c r="MW82" s="109"/>
      <c r="MX82" s="109"/>
      <c r="MY82" s="109"/>
      <c r="MZ82" s="109"/>
    </row>
    <row r="83" spans="2:364">
      <c r="B83" s="109"/>
      <c r="C83" s="109"/>
      <c r="D83" s="109"/>
      <c r="E83" s="109"/>
      <c r="F83" s="109"/>
      <c r="G83" s="109"/>
      <c r="H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13" t="s">
        <v>317</v>
      </c>
      <c r="AT83" s="114" t="s">
        <v>329</v>
      </c>
      <c r="AU83" s="111"/>
      <c r="AV83" s="111"/>
      <c r="AW83" s="111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  <c r="IQ83" s="109"/>
      <c r="IR83" s="109"/>
      <c r="IS83" s="109"/>
      <c r="IT83" s="109"/>
      <c r="IU83" s="109"/>
      <c r="IV83" s="109"/>
      <c r="IW83" s="109"/>
      <c r="IX83" s="109"/>
      <c r="IY83" s="109"/>
      <c r="IZ83" s="109"/>
      <c r="JA83" s="109"/>
      <c r="JB83" s="109"/>
      <c r="JC83" s="109"/>
      <c r="JD83" s="109"/>
      <c r="JE83" s="109"/>
      <c r="JF83" s="109"/>
      <c r="JG83" s="109"/>
      <c r="JH83" s="109"/>
      <c r="JI83" s="109"/>
      <c r="JJ83" s="109"/>
      <c r="JK83" s="109"/>
      <c r="JL83" s="109"/>
      <c r="JM83" s="109"/>
      <c r="JN83" s="109"/>
      <c r="JO83" s="109"/>
      <c r="JP83" s="109"/>
      <c r="JQ83" s="109"/>
      <c r="JR83" s="109"/>
      <c r="JS83" s="109"/>
      <c r="JT83" s="109"/>
      <c r="JU83" s="109"/>
      <c r="JV83" s="109"/>
      <c r="JW83" s="109"/>
      <c r="JX83" s="109"/>
      <c r="JY83" s="109"/>
      <c r="JZ83" s="109"/>
      <c r="KA83" s="109"/>
      <c r="KB83" s="109"/>
      <c r="KC83" s="109"/>
      <c r="KD83" s="109"/>
      <c r="KE83" s="109"/>
      <c r="KF83" s="109"/>
      <c r="KG83" s="109"/>
      <c r="KH83" s="109"/>
      <c r="KI83" s="109"/>
      <c r="KJ83" s="109"/>
      <c r="KK83" s="109"/>
      <c r="KL83" s="109"/>
      <c r="KM83" s="109"/>
      <c r="KN83" s="109"/>
      <c r="KO83" s="109"/>
      <c r="KP83" s="109"/>
      <c r="KQ83" s="109"/>
      <c r="KR83" s="109"/>
      <c r="KS83" s="109"/>
      <c r="KT83" s="109"/>
      <c r="KU83" s="109"/>
      <c r="KV83" s="109"/>
      <c r="KW83" s="109"/>
      <c r="KX83" s="109"/>
      <c r="KY83" s="109"/>
      <c r="KZ83" s="109"/>
      <c r="LA83" s="109"/>
      <c r="LB83" s="109"/>
      <c r="LC83" s="109"/>
      <c r="LD83" s="109"/>
      <c r="LE83" s="109"/>
      <c r="LF83" s="109"/>
      <c r="LG83" s="109"/>
      <c r="LH83" s="109"/>
      <c r="LI83" s="109"/>
      <c r="LJ83" s="109"/>
      <c r="LK83" s="109"/>
      <c r="LL83" s="109"/>
      <c r="LM83" s="109"/>
      <c r="LN83" s="109"/>
      <c r="LO83" s="109"/>
      <c r="LP83" s="109"/>
      <c r="LQ83" s="109"/>
      <c r="LR83" s="109"/>
      <c r="LS83" s="109"/>
      <c r="LT83" s="109"/>
      <c r="LU83" s="109"/>
      <c r="LV83" s="109"/>
      <c r="LW83" s="109"/>
      <c r="LX83" s="109"/>
      <c r="LY83" s="109"/>
      <c r="LZ83" s="109"/>
      <c r="MA83" s="109"/>
      <c r="MB83" s="109"/>
      <c r="MC83" s="109"/>
      <c r="MD83" s="109"/>
      <c r="ME83" s="109"/>
      <c r="MF83" s="109"/>
      <c r="MG83" s="109"/>
      <c r="MH83" s="109"/>
      <c r="MI83" s="109"/>
      <c r="MJ83" s="109"/>
      <c r="MK83" s="109"/>
      <c r="ML83" s="109"/>
      <c r="MM83" s="109"/>
      <c r="MN83" s="109"/>
      <c r="MO83" s="109"/>
      <c r="MP83" s="109"/>
      <c r="MQ83" s="109"/>
      <c r="MR83" s="109"/>
      <c r="MS83" s="109"/>
      <c r="MT83" s="109"/>
      <c r="MU83" s="109"/>
      <c r="MV83" s="109"/>
      <c r="MW83" s="109"/>
      <c r="MX83" s="109"/>
      <c r="MY83" s="109"/>
      <c r="MZ83" s="109"/>
    </row>
    <row r="84" spans="2:364">
      <c r="B84" s="109"/>
      <c r="C84" s="109"/>
      <c r="D84" s="109"/>
      <c r="E84" s="109"/>
      <c r="F84" s="109"/>
      <c r="G84" s="109"/>
      <c r="H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13" t="s">
        <v>317</v>
      </c>
      <c r="AT84" s="114" t="s">
        <v>330</v>
      </c>
      <c r="AU84" s="111"/>
      <c r="AV84" s="111"/>
      <c r="AW84" s="111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  <c r="IQ84" s="109"/>
      <c r="IR84" s="109"/>
      <c r="IS84" s="109"/>
      <c r="IT84" s="109"/>
      <c r="IU84" s="109"/>
      <c r="IV84" s="109"/>
      <c r="IW84" s="109"/>
      <c r="IX84" s="109"/>
      <c r="IY84" s="109"/>
      <c r="IZ84" s="109"/>
      <c r="JA84" s="109"/>
      <c r="JB84" s="109"/>
      <c r="JC84" s="109"/>
      <c r="JD84" s="109"/>
      <c r="JE84" s="109"/>
      <c r="JF84" s="109"/>
      <c r="JG84" s="109"/>
      <c r="JH84" s="109"/>
      <c r="JI84" s="109"/>
      <c r="JJ84" s="109"/>
      <c r="JK84" s="109"/>
      <c r="JL84" s="109"/>
      <c r="JM84" s="109"/>
      <c r="JN84" s="109"/>
      <c r="JO84" s="109"/>
      <c r="JP84" s="109"/>
      <c r="JQ84" s="109"/>
      <c r="JR84" s="109"/>
      <c r="JS84" s="109"/>
      <c r="JT84" s="109"/>
      <c r="JU84" s="109"/>
      <c r="JV84" s="109"/>
      <c r="JW84" s="109"/>
      <c r="JX84" s="109"/>
      <c r="JY84" s="109"/>
      <c r="JZ84" s="109"/>
      <c r="KA84" s="109"/>
      <c r="KB84" s="109"/>
      <c r="KC84" s="109"/>
      <c r="KD84" s="109"/>
      <c r="KE84" s="109"/>
      <c r="KF84" s="109"/>
      <c r="KG84" s="109"/>
      <c r="KH84" s="109"/>
      <c r="KI84" s="109"/>
      <c r="KJ84" s="109"/>
      <c r="KK84" s="109"/>
      <c r="KL84" s="109"/>
      <c r="KM84" s="109"/>
      <c r="KN84" s="109"/>
      <c r="KO84" s="109"/>
      <c r="KP84" s="109"/>
      <c r="KQ84" s="109"/>
      <c r="KR84" s="109"/>
      <c r="KS84" s="109"/>
      <c r="KT84" s="109"/>
      <c r="KU84" s="109"/>
      <c r="KV84" s="109"/>
      <c r="KW84" s="109"/>
      <c r="KX84" s="109"/>
      <c r="KY84" s="109"/>
      <c r="KZ84" s="109"/>
      <c r="LA84" s="109"/>
      <c r="LB84" s="109"/>
      <c r="LC84" s="109"/>
      <c r="LD84" s="109"/>
      <c r="LE84" s="109"/>
      <c r="LF84" s="109"/>
      <c r="LG84" s="109"/>
      <c r="LH84" s="109"/>
      <c r="LI84" s="109"/>
      <c r="LJ84" s="109"/>
      <c r="LK84" s="109"/>
      <c r="LL84" s="109"/>
      <c r="LM84" s="109"/>
      <c r="LN84" s="109"/>
      <c r="LO84" s="109"/>
      <c r="LP84" s="109"/>
      <c r="LQ84" s="109"/>
      <c r="LR84" s="109"/>
      <c r="LS84" s="109"/>
      <c r="LT84" s="109"/>
      <c r="LU84" s="109"/>
      <c r="LV84" s="109"/>
      <c r="LW84" s="109"/>
      <c r="LX84" s="109"/>
      <c r="LY84" s="109"/>
      <c r="LZ84" s="109"/>
      <c r="MA84" s="109"/>
      <c r="MB84" s="109"/>
      <c r="MC84" s="109"/>
      <c r="MD84" s="109"/>
      <c r="ME84" s="109"/>
      <c r="MF84" s="109"/>
      <c r="MG84" s="109"/>
      <c r="MH84" s="109"/>
      <c r="MI84" s="109"/>
      <c r="MJ84" s="109"/>
      <c r="MK84" s="109"/>
      <c r="ML84" s="109"/>
      <c r="MM84" s="109"/>
      <c r="MN84" s="109"/>
      <c r="MO84" s="109"/>
      <c r="MP84" s="109"/>
      <c r="MQ84" s="109"/>
      <c r="MR84" s="109"/>
      <c r="MS84" s="109"/>
      <c r="MT84" s="109"/>
      <c r="MU84" s="109"/>
      <c r="MV84" s="109"/>
      <c r="MW84" s="109"/>
      <c r="MX84" s="109"/>
      <c r="MY84" s="109"/>
      <c r="MZ84" s="109"/>
    </row>
    <row r="85" spans="2:364">
      <c r="B85" s="109"/>
      <c r="C85" s="109"/>
      <c r="D85" s="109"/>
      <c r="E85" s="109"/>
      <c r="F85" s="109"/>
      <c r="G85" s="109"/>
      <c r="H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13" t="s">
        <v>317</v>
      </c>
      <c r="AT85" s="114" t="s">
        <v>331</v>
      </c>
      <c r="AU85" s="111"/>
      <c r="AV85" s="111"/>
      <c r="AW85" s="111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  <c r="IQ85" s="109"/>
      <c r="IR85" s="109"/>
      <c r="IS85" s="109"/>
      <c r="IT85" s="109"/>
      <c r="IU85" s="109"/>
      <c r="IV85" s="109"/>
      <c r="IW85" s="109"/>
      <c r="IX85" s="109"/>
      <c r="IY85" s="109"/>
      <c r="IZ85" s="109"/>
      <c r="JA85" s="109"/>
      <c r="JB85" s="109"/>
      <c r="JC85" s="109"/>
      <c r="JD85" s="109"/>
      <c r="JE85" s="109"/>
      <c r="JF85" s="109"/>
      <c r="JG85" s="109"/>
      <c r="JH85" s="109"/>
      <c r="JI85" s="109"/>
      <c r="JJ85" s="109"/>
      <c r="JK85" s="109"/>
      <c r="JL85" s="109"/>
      <c r="JM85" s="109"/>
      <c r="JN85" s="109"/>
      <c r="JO85" s="109"/>
      <c r="JP85" s="109"/>
      <c r="JQ85" s="109"/>
      <c r="JR85" s="109"/>
      <c r="JS85" s="109"/>
      <c r="JT85" s="109"/>
      <c r="JU85" s="109"/>
      <c r="JV85" s="109"/>
      <c r="JW85" s="109"/>
      <c r="JX85" s="109"/>
      <c r="JY85" s="109"/>
      <c r="JZ85" s="109"/>
      <c r="KA85" s="109"/>
      <c r="KB85" s="109"/>
      <c r="KC85" s="109"/>
      <c r="KD85" s="109"/>
      <c r="KE85" s="109"/>
      <c r="KF85" s="109"/>
      <c r="KG85" s="109"/>
      <c r="KH85" s="109"/>
      <c r="KI85" s="109"/>
      <c r="KJ85" s="109"/>
      <c r="KK85" s="109"/>
      <c r="KL85" s="109"/>
      <c r="KM85" s="109"/>
      <c r="KN85" s="109"/>
      <c r="KO85" s="109"/>
      <c r="KP85" s="109"/>
      <c r="KQ85" s="109"/>
      <c r="KR85" s="109"/>
      <c r="KS85" s="109"/>
      <c r="KT85" s="109"/>
      <c r="KU85" s="109"/>
      <c r="KV85" s="109"/>
      <c r="KW85" s="109"/>
      <c r="KX85" s="109"/>
      <c r="KY85" s="109"/>
      <c r="KZ85" s="109"/>
      <c r="LA85" s="109"/>
      <c r="LB85" s="109"/>
      <c r="LC85" s="109"/>
      <c r="LD85" s="109"/>
      <c r="LE85" s="109"/>
      <c r="LF85" s="109"/>
      <c r="LG85" s="109"/>
      <c r="LH85" s="109"/>
      <c r="LI85" s="109"/>
      <c r="LJ85" s="109"/>
      <c r="LK85" s="109"/>
      <c r="LL85" s="109"/>
      <c r="LM85" s="109"/>
      <c r="LN85" s="109"/>
      <c r="LO85" s="109"/>
      <c r="LP85" s="109"/>
      <c r="LQ85" s="109"/>
      <c r="LR85" s="109"/>
      <c r="LS85" s="109"/>
      <c r="LT85" s="109"/>
      <c r="LU85" s="109"/>
      <c r="LV85" s="109"/>
      <c r="LW85" s="109"/>
      <c r="LX85" s="109"/>
      <c r="LY85" s="109"/>
      <c r="LZ85" s="109"/>
      <c r="MA85" s="109"/>
      <c r="MB85" s="109"/>
      <c r="MC85" s="109"/>
      <c r="MD85" s="109"/>
      <c r="ME85" s="109"/>
      <c r="MF85" s="109"/>
      <c r="MG85" s="109"/>
      <c r="MH85" s="109"/>
      <c r="MI85" s="109"/>
      <c r="MJ85" s="109"/>
      <c r="MK85" s="109"/>
      <c r="ML85" s="109"/>
      <c r="MM85" s="109"/>
      <c r="MN85" s="109"/>
      <c r="MO85" s="109"/>
      <c r="MP85" s="109"/>
      <c r="MQ85" s="109"/>
      <c r="MR85" s="109"/>
      <c r="MS85" s="109"/>
      <c r="MT85" s="109"/>
      <c r="MU85" s="109"/>
      <c r="MV85" s="109"/>
      <c r="MW85" s="109"/>
      <c r="MX85" s="109"/>
      <c r="MY85" s="109"/>
      <c r="MZ85" s="109"/>
    </row>
    <row r="86" spans="2:364">
      <c r="B86" s="109"/>
      <c r="C86" s="109"/>
      <c r="D86" s="109"/>
      <c r="E86" s="109"/>
      <c r="F86" s="109"/>
      <c r="G86" s="109"/>
      <c r="H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13" t="s">
        <v>317</v>
      </c>
      <c r="AT86" s="114" t="s">
        <v>332</v>
      </c>
      <c r="AU86" s="111"/>
      <c r="AV86" s="111"/>
      <c r="AW86" s="111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  <c r="IQ86" s="109"/>
      <c r="IR86" s="109"/>
      <c r="IS86" s="109"/>
      <c r="IT86" s="109"/>
      <c r="IU86" s="109"/>
      <c r="IV86" s="109"/>
      <c r="IW86" s="109"/>
      <c r="IX86" s="109"/>
      <c r="IY86" s="109"/>
      <c r="IZ86" s="109"/>
      <c r="JA86" s="109"/>
      <c r="JB86" s="109"/>
      <c r="JC86" s="109"/>
      <c r="JD86" s="109"/>
      <c r="JE86" s="109"/>
      <c r="JF86" s="109"/>
      <c r="JG86" s="109"/>
      <c r="JH86" s="109"/>
      <c r="JI86" s="109"/>
      <c r="JJ86" s="109"/>
      <c r="JK86" s="109"/>
      <c r="JL86" s="109"/>
      <c r="JM86" s="109"/>
      <c r="JN86" s="109"/>
      <c r="JO86" s="109"/>
      <c r="JP86" s="109"/>
      <c r="JQ86" s="109"/>
      <c r="JR86" s="109"/>
      <c r="JS86" s="109"/>
      <c r="JT86" s="109"/>
      <c r="JU86" s="109"/>
      <c r="JV86" s="109"/>
      <c r="JW86" s="109"/>
      <c r="JX86" s="109"/>
      <c r="JY86" s="109"/>
      <c r="JZ86" s="109"/>
      <c r="KA86" s="109"/>
      <c r="KB86" s="109"/>
      <c r="KC86" s="109"/>
      <c r="KD86" s="109"/>
      <c r="KE86" s="109"/>
      <c r="KF86" s="109"/>
      <c r="KG86" s="109"/>
      <c r="KH86" s="109"/>
      <c r="KI86" s="109"/>
      <c r="KJ86" s="109"/>
      <c r="KK86" s="109"/>
      <c r="KL86" s="109"/>
      <c r="KM86" s="109"/>
      <c r="KN86" s="109"/>
      <c r="KO86" s="109"/>
      <c r="KP86" s="109"/>
      <c r="KQ86" s="109"/>
      <c r="KR86" s="109"/>
      <c r="KS86" s="109"/>
      <c r="KT86" s="109"/>
      <c r="KU86" s="109"/>
      <c r="KV86" s="109"/>
      <c r="KW86" s="109"/>
      <c r="KX86" s="109"/>
      <c r="KY86" s="109"/>
      <c r="KZ86" s="109"/>
      <c r="LA86" s="109"/>
      <c r="LB86" s="109"/>
      <c r="LC86" s="109"/>
      <c r="LD86" s="109"/>
      <c r="LE86" s="109"/>
      <c r="LF86" s="109"/>
      <c r="LG86" s="109"/>
      <c r="LH86" s="109"/>
      <c r="LI86" s="109"/>
      <c r="LJ86" s="109"/>
      <c r="LK86" s="109"/>
      <c r="LL86" s="109"/>
      <c r="LM86" s="109"/>
      <c r="LN86" s="109"/>
      <c r="LO86" s="109"/>
      <c r="LP86" s="109"/>
      <c r="LQ86" s="109"/>
      <c r="LR86" s="109"/>
      <c r="LS86" s="109"/>
      <c r="LT86" s="109"/>
      <c r="LU86" s="109"/>
      <c r="LV86" s="109"/>
      <c r="LW86" s="109"/>
      <c r="LX86" s="109"/>
      <c r="LY86" s="109"/>
      <c r="LZ86" s="109"/>
      <c r="MA86" s="109"/>
      <c r="MB86" s="109"/>
      <c r="MC86" s="109"/>
      <c r="MD86" s="109"/>
      <c r="ME86" s="109"/>
      <c r="MF86" s="109"/>
      <c r="MG86" s="109"/>
      <c r="MH86" s="109"/>
      <c r="MI86" s="109"/>
      <c r="MJ86" s="109"/>
      <c r="MK86" s="109"/>
      <c r="ML86" s="109"/>
      <c r="MM86" s="109"/>
      <c r="MN86" s="109"/>
      <c r="MO86" s="109"/>
      <c r="MP86" s="109"/>
      <c r="MQ86" s="109"/>
      <c r="MR86" s="109"/>
      <c r="MS86" s="109"/>
      <c r="MT86" s="109"/>
      <c r="MU86" s="109"/>
      <c r="MV86" s="109"/>
      <c r="MW86" s="109"/>
      <c r="MX86" s="109"/>
      <c r="MY86" s="109"/>
      <c r="MZ86" s="109"/>
    </row>
    <row r="87" spans="2:364">
      <c r="B87" s="109"/>
      <c r="C87" s="109"/>
      <c r="D87" s="109"/>
      <c r="E87" s="109"/>
      <c r="F87" s="109"/>
      <c r="G87" s="109"/>
      <c r="H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13" t="s">
        <v>317</v>
      </c>
      <c r="AT87" s="114" t="s">
        <v>333</v>
      </c>
      <c r="AU87" s="111"/>
      <c r="AV87" s="111"/>
      <c r="AW87" s="111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GY87" s="109"/>
      <c r="GZ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  <c r="IP87" s="109"/>
      <c r="IQ87" s="109"/>
      <c r="IR87" s="109"/>
      <c r="IS87" s="109"/>
      <c r="IT87" s="109"/>
      <c r="IU87" s="109"/>
      <c r="IV87" s="109"/>
      <c r="IW87" s="109"/>
      <c r="IX87" s="109"/>
      <c r="IY87" s="109"/>
      <c r="IZ87" s="109"/>
      <c r="JA87" s="109"/>
      <c r="JB87" s="109"/>
      <c r="JC87" s="109"/>
      <c r="JD87" s="109"/>
      <c r="JE87" s="109"/>
      <c r="JF87" s="109"/>
      <c r="JG87" s="109"/>
      <c r="JH87" s="109"/>
      <c r="JI87" s="109"/>
      <c r="JJ87" s="109"/>
      <c r="JK87" s="109"/>
      <c r="JL87" s="109"/>
      <c r="JM87" s="109"/>
      <c r="JN87" s="109"/>
      <c r="JO87" s="109"/>
      <c r="JP87" s="109"/>
      <c r="JQ87" s="109"/>
      <c r="JR87" s="109"/>
      <c r="JS87" s="109"/>
      <c r="JT87" s="109"/>
      <c r="JU87" s="109"/>
      <c r="JV87" s="109"/>
      <c r="JW87" s="109"/>
      <c r="JX87" s="109"/>
      <c r="JY87" s="109"/>
      <c r="JZ87" s="109"/>
      <c r="KA87" s="109"/>
      <c r="KB87" s="109"/>
      <c r="KC87" s="109"/>
      <c r="KD87" s="109"/>
      <c r="KE87" s="109"/>
      <c r="KF87" s="109"/>
      <c r="KG87" s="109"/>
      <c r="KH87" s="109"/>
      <c r="KI87" s="109"/>
      <c r="KJ87" s="109"/>
      <c r="KK87" s="109"/>
      <c r="KL87" s="109"/>
      <c r="KM87" s="109"/>
      <c r="KN87" s="109"/>
      <c r="KO87" s="109"/>
      <c r="KP87" s="109"/>
      <c r="KQ87" s="109"/>
      <c r="KR87" s="109"/>
      <c r="KS87" s="109"/>
      <c r="KT87" s="109"/>
      <c r="KU87" s="109"/>
      <c r="KV87" s="109"/>
      <c r="KW87" s="109"/>
      <c r="KX87" s="109"/>
      <c r="KY87" s="109"/>
      <c r="KZ87" s="109"/>
      <c r="LA87" s="109"/>
      <c r="LB87" s="109"/>
      <c r="LC87" s="109"/>
      <c r="LD87" s="109"/>
      <c r="LE87" s="109"/>
      <c r="LF87" s="109"/>
      <c r="LG87" s="109"/>
      <c r="LH87" s="109"/>
      <c r="LI87" s="109"/>
      <c r="LJ87" s="109"/>
      <c r="LK87" s="109"/>
      <c r="LL87" s="109"/>
      <c r="LM87" s="109"/>
      <c r="LN87" s="109"/>
      <c r="LO87" s="109"/>
      <c r="LP87" s="109"/>
      <c r="LQ87" s="109"/>
      <c r="LR87" s="109"/>
      <c r="LS87" s="109"/>
      <c r="LT87" s="109"/>
      <c r="LU87" s="109"/>
      <c r="LV87" s="109"/>
      <c r="LW87" s="109"/>
      <c r="LX87" s="109"/>
      <c r="LY87" s="109"/>
      <c r="LZ87" s="109"/>
      <c r="MA87" s="109"/>
      <c r="MB87" s="109"/>
      <c r="MC87" s="109"/>
      <c r="MD87" s="109"/>
      <c r="ME87" s="109"/>
      <c r="MF87" s="109"/>
      <c r="MG87" s="109"/>
      <c r="MH87" s="109"/>
      <c r="MI87" s="109"/>
      <c r="MJ87" s="109"/>
      <c r="MK87" s="109"/>
      <c r="ML87" s="109"/>
      <c r="MM87" s="109"/>
      <c r="MN87" s="109"/>
      <c r="MO87" s="109"/>
      <c r="MP87" s="109"/>
      <c r="MQ87" s="109"/>
      <c r="MR87" s="109"/>
      <c r="MS87" s="109"/>
      <c r="MT87" s="109"/>
      <c r="MU87" s="109"/>
      <c r="MV87" s="109"/>
      <c r="MW87" s="109"/>
      <c r="MX87" s="109"/>
      <c r="MY87" s="109"/>
      <c r="MZ87" s="109"/>
    </row>
    <row r="88" spans="2:364">
      <c r="B88" s="109"/>
      <c r="C88" s="109"/>
      <c r="D88" s="109"/>
      <c r="E88" s="109"/>
      <c r="F88" s="109"/>
      <c r="G88" s="109"/>
      <c r="H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13" t="s">
        <v>317</v>
      </c>
      <c r="AT88" s="114" t="s">
        <v>334</v>
      </c>
      <c r="AU88" s="111"/>
      <c r="AV88" s="111"/>
      <c r="AW88" s="111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  <c r="IQ88" s="109"/>
      <c r="IR88" s="109"/>
      <c r="IS88" s="109"/>
      <c r="IT88" s="109"/>
      <c r="IU88" s="109"/>
      <c r="IV88" s="109"/>
      <c r="IW88" s="109"/>
      <c r="IX88" s="109"/>
      <c r="IY88" s="109"/>
      <c r="IZ88" s="109"/>
      <c r="JA88" s="109"/>
      <c r="JB88" s="109"/>
      <c r="JC88" s="109"/>
      <c r="JD88" s="109"/>
      <c r="JE88" s="109"/>
      <c r="JF88" s="109"/>
      <c r="JG88" s="109"/>
      <c r="JH88" s="109"/>
      <c r="JI88" s="109"/>
      <c r="JJ88" s="109"/>
      <c r="JK88" s="109"/>
      <c r="JL88" s="109"/>
      <c r="JM88" s="109"/>
      <c r="JN88" s="109"/>
      <c r="JO88" s="109"/>
      <c r="JP88" s="109"/>
      <c r="JQ88" s="109"/>
      <c r="JR88" s="109"/>
      <c r="JS88" s="109"/>
      <c r="JT88" s="109"/>
      <c r="JU88" s="109"/>
      <c r="JV88" s="109"/>
      <c r="JW88" s="109"/>
      <c r="JX88" s="109"/>
      <c r="JY88" s="109"/>
      <c r="JZ88" s="109"/>
      <c r="KA88" s="109"/>
      <c r="KB88" s="109"/>
      <c r="KC88" s="109"/>
      <c r="KD88" s="109"/>
      <c r="KE88" s="109"/>
      <c r="KF88" s="109"/>
      <c r="KG88" s="109"/>
      <c r="KH88" s="109"/>
      <c r="KI88" s="109"/>
      <c r="KJ88" s="109"/>
      <c r="KK88" s="109"/>
      <c r="KL88" s="109"/>
      <c r="KM88" s="109"/>
      <c r="KN88" s="109"/>
      <c r="KO88" s="109"/>
      <c r="KP88" s="109"/>
      <c r="KQ88" s="109"/>
      <c r="KR88" s="109"/>
      <c r="KS88" s="109"/>
      <c r="KT88" s="109"/>
      <c r="KU88" s="109"/>
      <c r="KV88" s="109"/>
      <c r="KW88" s="109"/>
      <c r="KX88" s="109"/>
      <c r="KY88" s="109"/>
      <c r="KZ88" s="109"/>
      <c r="LA88" s="109"/>
      <c r="LB88" s="109"/>
      <c r="LC88" s="109"/>
      <c r="LD88" s="109"/>
      <c r="LE88" s="109"/>
      <c r="LF88" s="109"/>
      <c r="LG88" s="109"/>
      <c r="LH88" s="109"/>
      <c r="LI88" s="109"/>
      <c r="LJ88" s="109"/>
      <c r="LK88" s="109"/>
      <c r="LL88" s="109"/>
      <c r="LM88" s="109"/>
      <c r="LN88" s="109"/>
      <c r="LO88" s="109"/>
      <c r="LP88" s="109"/>
      <c r="LQ88" s="109"/>
      <c r="LR88" s="109"/>
      <c r="LS88" s="109"/>
      <c r="LT88" s="109"/>
      <c r="LU88" s="109"/>
      <c r="LV88" s="109"/>
      <c r="LW88" s="109"/>
      <c r="LX88" s="109"/>
      <c r="LY88" s="109"/>
      <c r="LZ88" s="109"/>
      <c r="MA88" s="109"/>
      <c r="MB88" s="109"/>
      <c r="MC88" s="109"/>
      <c r="MD88" s="109"/>
      <c r="ME88" s="109"/>
      <c r="MF88" s="109"/>
      <c r="MG88" s="109"/>
      <c r="MH88" s="109"/>
      <c r="MI88" s="109"/>
      <c r="MJ88" s="109"/>
      <c r="MK88" s="109"/>
      <c r="ML88" s="109"/>
      <c r="MM88" s="109"/>
      <c r="MN88" s="109"/>
      <c r="MO88" s="109"/>
      <c r="MP88" s="109"/>
      <c r="MQ88" s="109"/>
      <c r="MR88" s="109"/>
      <c r="MS88" s="109"/>
      <c r="MT88" s="109"/>
      <c r="MU88" s="109"/>
      <c r="MV88" s="109"/>
      <c r="MW88" s="109"/>
      <c r="MX88" s="109"/>
      <c r="MY88" s="109"/>
      <c r="MZ88" s="109"/>
    </row>
    <row r="89" spans="2:364">
      <c r="B89" s="109"/>
      <c r="C89" s="109"/>
      <c r="D89" s="109"/>
      <c r="E89" s="109"/>
      <c r="F89" s="109"/>
      <c r="G89" s="109"/>
      <c r="H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13" t="s">
        <v>317</v>
      </c>
      <c r="AT89" s="114" t="s">
        <v>335</v>
      </c>
      <c r="AU89" s="111"/>
      <c r="AV89" s="111"/>
      <c r="AW89" s="111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  <c r="IW89" s="109"/>
      <c r="IX89" s="109"/>
      <c r="IY89" s="109"/>
      <c r="IZ89" s="109"/>
      <c r="JA89" s="109"/>
      <c r="JB89" s="109"/>
      <c r="JC89" s="109"/>
      <c r="JD89" s="109"/>
      <c r="JE89" s="109"/>
      <c r="JF89" s="109"/>
      <c r="JG89" s="109"/>
      <c r="JH89" s="109"/>
      <c r="JI89" s="109"/>
      <c r="JJ89" s="109"/>
      <c r="JK89" s="109"/>
      <c r="JL89" s="109"/>
      <c r="JM89" s="109"/>
      <c r="JN89" s="109"/>
      <c r="JO89" s="109"/>
      <c r="JP89" s="109"/>
      <c r="JQ89" s="109"/>
      <c r="JR89" s="109"/>
      <c r="JS89" s="109"/>
      <c r="JT89" s="109"/>
      <c r="JU89" s="109"/>
      <c r="JV89" s="109"/>
      <c r="JW89" s="109"/>
      <c r="JX89" s="109"/>
      <c r="JY89" s="109"/>
      <c r="JZ89" s="109"/>
      <c r="KA89" s="109"/>
      <c r="KB89" s="109"/>
      <c r="KC89" s="109"/>
      <c r="KD89" s="109"/>
      <c r="KE89" s="109"/>
      <c r="KF89" s="109"/>
      <c r="KG89" s="109"/>
      <c r="KH89" s="109"/>
      <c r="KI89" s="109"/>
      <c r="KJ89" s="109"/>
      <c r="KK89" s="109"/>
      <c r="KL89" s="109"/>
      <c r="KM89" s="109"/>
      <c r="KN89" s="109"/>
      <c r="KO89" s="109"/>
      <c r="KP89" s="109"/>
      <c r="KQ89" s="109"/>
      <c r="KR89" s="109"/>
      <c r="KS89" s="109"/>
      <c r="KT89" s="109"/>
      <c r="KU89" s="109"/>
      <c r="KV89" s="109"/>
      <c r="KW89" s="109"/>
      <c r="KX89" s="109"/>
      <c r="KY89" s="109"/>
      <c r="KZ89" s="109"/>
      <c r="LA89" s="109"/>
      <c r="LB89" s="109"/>
      <c r="LC89" s="109"/>
      <c r="LD89" s="109"/>
      <c r="LE89" s="109"/>
      <c r="LF89" s="109"/>
      <c r="LG89" s="109"/>
      <c r="LH89" s="109"/>
      <c r="LI89" s="109"/>
      <c r="LJ89" s="109"/>
      <c r="LK89" s="109"/>
      <c r="LL89" s="109"/>
      <c r="LM89" s="109"/>
      <c r="LN89" s="109"/>
      <c r="LO89" s="109"/>
      <c r="LP89" s="109"/>
      <c r="LQ89" s="109"/>
      <c r="LR89" s="109"/>
      <c r="LS89" s="109"/>
      <c r="LT89" s="109"/>
      <c r="LU89" s="109"/>
      <c r="LV89" s="109"/>
      <c r="LW89" s="109"/>
      <c r="LX89" s="109"/>
      <c r="LY89" s="109"/>
      <c r="LZ89" s="109"/>
      <c r="MA89" s="109"/>
      <c r="MB89" s="109"/>
      <c r="MC89" s="109"/>
      <c r="MD89" s="109"/>
      <c r="ME89" s="109"/>
      <c r="MF89" s="109"/>
      <c r="MG89" s="109"/>
      <c r="MH89" s="109"/>
      <c r="MI89" s="109"/>
      <c r="MJ89" s="109"/>
      <c r="MK89" s="109"/>
      <c r="ML89" s="109"/>
      <c r="MM89" s="109"/>
      <c r="MN89" s="109"/>
      <c r="MO89" s="109"/>
      <c r="MP89" s="109"/>
      <c r="MQ89" s="109"/>
      <c r="MR89" s="109"/>
      <c r="MS89" s="109"/>
      <c r="MT89" s="109"/>
      <c r="MU89" s="109"/>
      <c r="MV89" s="109"/>
      <c r="MW89" s="109"/>
      <c r="MX89" s="109"/>
      <c r="MY89" s="109"/>
      <c r="MZ89" s="109"/>
    </row>
    <row r="90" spans="2:364">
      <c r="B90" s="109"/>
      <c r="C90" s="109"/>
      <c r="D90" s="109"/>
      <c r="E90" s="109"/>
      <c r="F90" s="109"/>
      <c r="G90" s="109"/>
      <c r="H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13" t="s">
        <v>317</v>
      </c>
      <c r="AT90" s="114" t="s">
        <v>336</v>
      </c>
      <c r="AU90" s="111"/>
      <c r="AV90" s="111"/>
      <c r="AW90" s="111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  <c r="IQ90" s="109"/>
      <c r="IR90" s="109"/>
      <c r="IS90" s="109"/>
      <c r="IT90" s="109"/>
      <c r="IU90" s="109"/>
      <c r="IV90" s="109"/>
      <c r="IW90" s="109"/>
      <c r="IX90" s="109"/>
      <c r="IY90" s="109"/>
      <c r="IZ90" s="109"/>
      <c r="JA90" s="109"/>
      <c r="JB90" s="109"/>
      <c r="JC90" s="109"/>
      <c r="JD90" s="109"/>
      <c r="JE90" s="109"/>
      <c r="JF90" s="109"/>
      <c r="JG90" s="109"/>
      <c r="JH90" s="109"/>
      <c r="JI90" s="109"/>
      <c r="JJ90" s="109"/>
      <c r="JK90" s="109"/>
      <c r="JL90" s="109"/>
      <c r="JM90" s="109"/>
      <c r="JN90" s="109"/>
      <c r="JO90" s="109"/>
      <c r="JP90" s="109"/>
      <c r="JQ90" s="109"/>
      <c r="JR90" s="109"/>
      <c r="JS90" s="109"/>
      <c r="JT90" s="109"/>
      <c r="JU90" s="109"/>
      <c r="JV90" s="109"/>
      <c r="JW90" s="109"/>
      <c r="JX90" s="109"/>
      <c r="JY90" s="109"/>
      <c r="JZ90" s="109"/>
      <c r="KA90" s="109"/>
      <c r="KB90" s="109"/>
      <c r="KC90" s="109"/>
      <c r="KD90" s="109"/>
      <c r="KE90" s="109"/>
      <c r="KF90" s="109"/>
      <c r="KG90" s="109"/>
      <c r="KH90" s="109"/>
      <c r="KI90" s="109"/>
      <c r="KJ90" s="109"/>
      <c r="KK90" s="109"/>
      <c r="KL90" s="109"/>
      <c r="KM90" s="109"/>
      <c r="KN90" s="109"/>
      <c r="KO90" s="109"/>
      <c r="KP90" s="109"/>
      <c r="KQ90" s="109"/>
      <c r="KR90" s="109"/>
      <c r="KS90" s="109"/>
      <c r="KT90" s="109"/>
      <c r="KU90" s="109"/>
      <c r="KV90" s="109"/>
      <c r="KW90" s="109"/>
      <c r="KX90" s="109"/>
      <c r="KY90" s="109"/>
      <c r="KZ90" s="109"/>
      <c r="LA90" s="109"/>
      <c r="LB90" s="109"/>
      <c r="LC90" s="109"/>
      <c r="LD90" s="109"/>
      <c r="LE90" s="109"/>
      <c r="LF90" s="109"/>
      <c r="LG90" s="109"/>
      <c r="LH90" s="109"/>
      <c r="LI90" s="109"/>
      <c r="LJ90" s="109"/>
      <c r="LK90" s="109"/>
      <c r="LL90" s="109"/>
      <c r="LM90" s="109"/>
      <c r="LN90" s="109"/>
      <c r="LO90" s="109"/>
      <c r="LP90" s="109"/>
      <c r="LQ90" s="109"/>
      <c r="LR90" s="109"/>
      <c r="LS90" s="109"/>
      <c r="LT90" s="109"/>
      <c r="LU90" s="109"/>
      <c r="LV90" s="109"/>
      <c r="LW90" s="109"/>
      <c r="LX90" s="109"/>
      <c r="LY90" s="109"/>
      <c r="LZ90" s="109"/>
      <c r="MA90" s="109"/>
      <c r="MB90" s="109"/>
      <c r="MC90" s="109"/>
      <c r="MD90" s="109"/>
      <c r="ME90" s="109"/>
      <c r="MF90" s="109"/>
      <c r="MG90" s="109"/>
      <c r="MH90" s="109"/>
      <c r="MI90" s="109"/>
      <c r="MJ90" s="109"/>
      <c r="MK90" s="109"/>
      <c r="ML90" s="109"/>
      <c r="MM90" s="109"/>
      <c r="MN90" s="109"/>
      <c r="MO90" s="109"/>
      <c r="MP90" s="109"/>
      <c r="MQ90" s="109"/>
      <c r="MR90" s="109"/>
      <c r="MS90" s="109"/>
      <c r="MT90" s="109"/>
      <c r="MU90" s="109"/>
      <c r="MV90" s="109"/>
      <c r="MW90" s="109"/>
      <c r="MX90" s="109"/>
      <c r="MY90" s="109"/>
      <c r="MZ90" s="109"/>
    </row>
    <row r="91" spans="2:364">
      <c r="B91" s="109"/>
      <c r="C91" s="109"/>
      <c r="D91" s="109"/>
      <c r="E91" s="109"/>
      <c r="F91" s="109"/>
      <c r="G91" s="109"/>
      <c r="H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13" t="s">
        <v>317</v>
      </c>
      <c r="AT91" s="114" t="s">
        <v>337</v>
      </c>
      <c r="AU91" s="111"/>
      <c r="AV91" s="111"/>
      <c r="AW91" s="111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09"/>
      <c r="GV91" s="109"/>
      <c r="GW91" s="109"/>
      <c r="GX91" s="109"/>
      <c r="GY91" s="109"/>
      <c r="GZ91" s="109"/>
      <c r="HA91" s="109"/>
      <c r="HB91" s="109"/>
      <c r="HC91" s="109"/>
      <c r="HD91" s="109"/>
      <c r="HE91" s="109"/>
      <c r="HF91" s="109"/>
      <c r="HG91" s="109"/>
      <c r="HH91" s="109"/>
      <c r="HI91" s="109"/>
      <c r="HJ91" s="109"/>
      <c r="HK91" s="109"/>
      <c r="HL91" s="109"/>
      <c r="HM91" s="109"/>
      <c r="HN91" s="109"/>
      <c r="HO91" s="109"/>
      <c r="HP91" s="109"/>
      <c r="HQ91" s="109"/>
      <c r="HR91" s="109"/>
      <c r="HS91" s="109"/>
      <c r="HT91" s="109"/>
      <c r="HU91" s="109"/>
      <c r="HV91" s="109"/>
      <c r="HW91" s="109"/>
      <c r="HX91" s="109"/>
      <c r="HY91" s="109"/>
      <c r="HZ91" s="109"/>
      <c r="IA91" s="109"/>
      <c r="IB91" s="109"/>
      <c r="IC91" s="109"/>
      <c r="ID91" s="109"/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09"/>
      <c r="IQ91" s="109"/>
      <c r="IR91" s="109"/>
      <c r="IS91" s="109"/>
      <c r="IT91" s="109"/>
      <c r="IU91" s="109"/>
      <c r="IV91" s="109"/>
      <c r="IW91" s="109"/>
      <c r="IX91" s="109"/>
      <c r="IY91" s="109"/>
      <c r="IZ91" s="109"/>
      <c r="JA91" s="109"/>
      <c r="JB91" s="109"/>
      <c r="JC91" s="109"/>
      <c r="JD91" s="109"/>
      <c r="JE91" s="109"/>
      <c r="JF91" s="109"/>
      <c r="JG91" s="109"/>
      <c r="JH91" s="109"/>
      <c r="JI91" s="109"/>
      <c r="JJ91" s="109"/>
      <c r="JK91" s="109"/>
      <c r="JL91" s="109"/>
      <c r="JM91" s="109"/>
      <c r="JN91" s="109"/>
      <c r="JO91" s="109"/>
      <c r="JP91" s="109"/>
      <c r="JQ91" s="109"/>
      <c r="JR91" s="109"/>
      <c r="JS91" s="109"/>
      <c r="JT91" s="109"/>
      <c r="JU91" s="109"/>
      <c r="JV91" s="109"/>
      <c r="JW91" s="109"/>
      <c r="JX91" s="109"/>
      <c r="JY91" s="109"/>
      <c r="JZ91" s="109"/>
      <c r="KA91" s="109"/>
      <c r="KB91" s="109"/>
      <c r="KC91" s="109"/>
      <c r="KD91" s="109"/>
      <c r="KE91" s="109"/>
      <c r="KF91" s="109"/>
      <c r="KG91" s="109"/>
      <c r="KH91" s="109"/>
      <c r="KI91" s="109"/>
      <c r="KJ91" s="109"/>
      <c r="KK91" s="109"/>
      <c r="KL91" s="109"/>
      <c r="KM91" s="109"/>
      <c r="KN91" s="109"/>
      <c r="KO91" s="109"/>
      <c r="KP91" s="109"/>
      <c r="KQ91" s="109"/>
      <c r="KR91" s="109"/>
      <c r="KS91" s="109"/>
      <c r="KT91" s="109"/>
      <c r="KU91" s="109"/>
      <c r="KV91" s="109"/>
      <c r="KW91" s="109"/>
      <c r="KX91" s="109"/>
      <c r="KY91" s="109"/>
      <c r="KZ91" s="109"/>
      <c r="LA91" s="109"/>
      <c r="LB91" s="109"/>
      <c r="LC91" s="109"/>
      <c r="LD91" s="109"/>
      <c r="LE91" s="109"/>
      <c r="LF91" s="109"/>
      <c r="LG91" s="109"/>
      <c r="LH91" s="109"/>
      <c r="LI91" s="109"/>
      <c r="LJ91" s="109"/>
      <c r="LK91" s="109"/>
      <c r="LL91" s="109"/>
      <c r="LM91" s="109"/>
      <c r="LN91" s="109"/>
      <c r="LO91" s="109"/>
      <c r="LP91" s="109"/>
      <c r="LQ91" s="109"/>
      <c r="LR91" s="109"/>
      <c r="LS91" s="109"/>
      <c r="LT91" s="109"/>
      <c r="LU91" s="109"/>
      <c r="LV91" s="109"/>
      <c r="LW91" s="109"/>
      <c r="LX91" s="109"/>
      <c r="LY91" s="109"/>
      <c r="LZ91" s="109"/>
      <c r="MA91" s="109"/>
      <c r="MB91" s="109"/>
      <c r="MC91" s="109"/>
      <c r="MD91" s="109"/>
      <c r="ME91" s="109"/>
      <c r="MF91" s="109"/>
      <c r="MG91" s="109"/>
      <c r="MH91" s="109"/>
      <c r="MI91" s="109"/>
      <c r="MJ91" s="109"/>
      <c r="MK91" s="109"/>
      <c r="ML91" s="109"/>
      <c r="MM91" s="109"/>
      <c r="MN91" s="109"/>
      <c r="MO91" s="109"/>
      <c r="MP91" s="109"/>
      <c r="MQ91" s="109"/>
      <c r="MR91" s="109"/>
      <c r="MS91" s="109"/>
      <c r="MT91" s="109"/>
      <c r="MU91" s="109"/>
      <c r="MV91" s="109"/>
      <c r="MW91" s="109"/>
      <c r="MX91" s="109"/>
      <c r="MY91" s="109"/>
      <c r="MZ91" s="109"/>
    </row>
    <row r="92" spans="2:364">
      <c r="B92" s="109"/>
      <c r="C92" s="109"/>
      <c r="D92" s="109"/>
      <c r="E92" s="109"/>
      <c r="F92" s="109"/>
      <c r="G92" s="109"/>
      <c r="H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13" t="s">
        <v>317</v>
      </c>
      <c r="AT92" s="114" t="s">
        <v>338</v>
      </c>
      <c r="AU92" s="111"/>
      <c r="AV92" s="111"/>
      <c r="AW92" s="111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  <c r="IW92" s="109"/>
      <c r="IX92" s="109"/>
      <c r="IY92" s="109"/>
      <c r="IZ92" s="109"/>
      <c r="JA92" s="109"/>
      <c r="JB92" s="109"/>
      <c r="JC92" s="109"/>
      <c r="JD92" s="109"/>
      <c r="JE92" s="109"/>
      <c r="JF92" s="109"/>
      <c r="JG92" s="109"/>
      <c r="JH92" s="109"/>
      <c r="JI92" s="109"/>
      <c r="JJ92" s="109"/>
      <c r="JK92" s="109"/>
      <c r="JL92" s="109"/>
      <c r="JM92" s="109"/>
      <c r="JN92" s="109"/>
      <c r="JO92" s="109"/>
      <c r="JP92" s="109"/>
      <c r="JQ92" s="109"/>
      <c r="JR92" s="109"/>
      <c r="JS92" s="109"/>
      <c r="JT92" s="109"/>
      <c r="JU92" s="109"/>
      <c r="JV92" s="109"/>
      <c r="JW92" s="109"/>
      <c r="JX92" s="109"/>
      <c r="JY92" s="109"/>
      <c r="JZ92" s="109"/>
      <c r="KA92" s="109"/>
      <c r="KB92" s="109"/>
      <c r="KC92" s="109"/>
      <c r="KD92" s="109"/>
      <c r="KE92" s="109"/>
      <c r="KF92" s="109"/>
      <c r="KG92" s="109"/>
      <c r="KH92" s="109"/>
      <c r="KI92" s="109"/>
      <c r="KJ92" s="109"/>
      <c r="KK92" s="109"/>
      <c r="KL92" s="109"/>
      <c r="KM92" s="109"/>
      <c r="KN92" s="109"/>
      <c r="KO92" s="109"/>
      <c r="KP92" s="109"/>
      <c r="KQ92" s="109"/>
      <c r="KR92" s="109"/>
      <c r="KS92" s="109"/>
      <c r="KT92" s="109"/>
      <c r="KU92" s="109"/>
      <c r="KV92" s="109"/>
      <c r="KW92" s="109"/>
      <c r="KX92" s="109"/>
      <c r="KY92" s="109"/>
      <c r="KZ92" s="109"/>
      <c r="LA92" s="109"/>
      <c r="LB92" s="109"/>
      <c r="LC92" s="109"/>
      <c r="LD92" s="109"/>
      <c r="LE92" s="109"/>
      <c r="LF92" s="109"/>
      <c r="LG92" s="109"/>
      <c r="LH92" s="109"/>
      <c r="LI92" s="109"/>
      <c r="LJ92" s="109"/>
      <c r="LK92" s="109"/>
      <c r="LL92" s="109"/>
      <c r="LM92" s="109"/>
      <c r="LN92" s="109"/>
      <c r="LO92" s="109"/>
      <c r="LP92" s="109"/>
      <c r="LQ92" s="109"/>
      <c r="LR92" s="109"/>
      <c r="LS92" s="109"/>
      <c r="LT92" s="109"/>
      <c r="LU92" s="109"/>
      <c r="LV92" s="109"/>
      <c r="LW92" s="109"/>
      <c r="LX92" s="109"/>
      <c r="LY92" s="109"/>
      <c r="LZ92" s="109"/>
      <c r="MA92" s="109"/>
      <c r="MB92" s="109"/>
      <c r="MC92" s="109"/>
      <c r="MD92" s="109"/>
      <c r="ME92" s="109"/>
      <c r="MF92" s="109"/>
      <c r="MG92" s="109"/>
      <c r="MH92" s="109"/>
      <c r="MI92" s="109"/>
      <c r="MJ92" s="109"/>
      <c r="MK92" s="109"/>
      <c r="ML92" s="109"/>
      <c r="MM92" s="109"/>
      <c r="MN92" s="109"/>
      <c r="MO92" s="109"/>
      <c r="MP92" s="109"/>
      <c r="MQ92" s="109"/>
      <c r="MR92" s="109"/>
      <c r="MS92" s="109"/>
      <c r="MT92" s="109"/>
      <c r="MU92" s="109"/>
      <c r="MV92" s="109"/>
      <c r="MW92" s="109"/>
      <c r="MX92" s="109"/>
      <c r="MY92" s="109"/>
      <c r="MZ92" s="109"/>
    </row>
    <row r="93" spans="2:364">
      <c r="B93" s="109"/>
      <c r="C93" s="109"/>
      <c r="D93" s="109"/>
      <c r="E93" s="109"/>
      <c r="F93" s="109"/>
      <c r="G93" s="109"/>
      <c r="H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13" t="s">
        <v>317</v>
      </c>
      <c r="AT93" s="114" t="s">
        <v>339</v>
      </c>
      <c r="AU93" s="111"/>
      <c r="AV93" s="111"/>
      <c r="AW93" s="111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  <c r="IW93" s="109"/>
      <c r="IX93" s="109"/>
      <c r="IY93" s="109"/>
      <c r="IZ93" s="109"/>
      <c r="JA93" s="109"/>
      <c r="JB93" s="109"/>
      <c r="JC93" s="109"/>
      <c r="JD93" s="109"/>
      <c r="JE93" s="109"/>
      <c r="JF93" s="109"/>
      <c r="JG93" s="109"/>
      <c r="JH93" s="109"/>
      <c r="JI93" s="109"/>
      <c r="JJ93" s="109"/>
      <c r="JK93" s="109"/>
      <c r="JL93" s="109"/>
      <c r="JM93" s="109"/>
      <c r="JN93" s="109"/>
      <c r="JO93" s="109"/>
      <c r="JP93" s="109"/>
      <c r="JQ93" s="109"/>
      <c r="JR93" s="109"/>
      <c r="JS93" s="109"/>
      <c r="JT93" s="109"/>
      <c r="JU93" s="109"/>
      <c r="JV93" s="109"/>
      <c r="JW93" s="109"/>
      <c r="JX93" s="109"/>
      <c r="JY93" s="109"/>
      <c r="JZ93" s="109"/>
      <c r="KA93" s="109"/>
      <c r="KB93" s="109"/>
      <c r="KC93" s="109"/>
      <c r="KD93" s="109"/>
      <c r="KE93" s="109"/>
      <c r="KF93" s="109"/>
      <c r="KG93" s="109"/>
      <c r="KH93" s="109"/>
      <c r="KI93" s="109"/>
      <c r="KJ93" s="109"/>
      <c r="KK93" s="109"/>
      <c r="KL93" s="109"/>
      <c r="KM93" s="109"/>
      <c r="KN93" s="109"/>
      <c r="KO93" s="109"/>
      <c r="KP93" s="109"/>
      <c r="KQ93" s="109"/>
      <c r="KR93" s="109"/>
      <c r="KS93" s="109"/>
      <c r="KT93" s="109"/>
      <c r="KU93" s="109"/>
      <c r="KV93" s="109"/>
      <c r="KW93" s="109"/>
      <c r="KX93" s="109"/>
      <c r="KY93" s="109"/>
      <c r="KZ93" s="109"/>
      <c r="LA93" s="109"/>
      <c r="LB93" s="109"/>
      <c r="LC93" s="109"/>
      <c r="LD93" s="109"/>
      <c r="LE93" s="109"/>
      <c r="LF93" s="109"/>
      <c r="LG93" s="109"/>
      <c r="LH93" s="109"/>
      <c r="LI93" s="109"/>
      <c r="LJ93" s="109"/>
      <c r="LK93" s="109"/>
      <c r="LL93" s="109"/>
      <c r="LM93" s="109"/>
      <c r="LN93" s="109"/>
      <c r="LO93" s="109"/>
      <c r="LP93" s="109"/>
      <c r="LQ93" s="109"/>
      <c r="LR93" s="109"/>
      <c r="LS93" s="109"/>
      <c r="LT93" s="109"/>
      <c r="LU93" s="109"/>
      <c r="LV93" s="109"/>
      <c r="LW93" s="109"/>
      <c r="LX93" s="109"/>
      <c r="LY93" s="109"/>
      <c r="LZ93" s="109"/>
      <c r="MA93" s="109"/>
      <c r="MB93" s="109"/>
      <c r="MC93" s="109"/>
      <c r="MD93" s="109"/>
      <c r="ME93" s="109"/>
      <c r="MF93" s="109"/>
      <c r="MG93" s="109"/>
      <c r="MH93" s="109"/>
      <c r="MI93" s="109"/>
      <c r="MJ93" s="109"/>
      <c r="MK93" s="109"/>
      <c r="ML93" s="109"/>
      <c r="MM93" s="109"/>
      <c r="MN93" s="109"/>
      <c r="MO93" s="109"/>
      <c r="MP93" s="109"/>
      <c r="MQ93" s="109"/>
      <c r="MR93" s="109"/>
      <c r="MS93" s="109"/>
      <c r="MT93" s="109"/>
      <c r="MU93" s="109"/>
      <c r="MV93" s="109"/>
      <c r="MW93" s="109"/>
      <c r="MX93" s="109"/>
      <c r="MY93" s="109"/>
      <c r="MZ93" s="109"/>
    </row>
    <row r="94" spans="2:364">
      <c r="B94" s="109"/>
      <c r="C94" s="109"/>
      <c r="D94" s="109"/>
      <c r="E94" s="109"/>
      <c r="F94" s="109"/>
      <c r="G94" s="109"/>
      <c r="H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13" t="s">
        <v>317</v>
      </c>
      <c r="AT94" s="114" t="s">
        <v>340</v>
      </c>
      <c r="AU94" s="111"/>
      <c r="AV94" s="111"/>
      <c r="AW94" s="111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  <c r="IW94" s="109"/>
      <c r="IX94" s="109"/>
      <c r="IY94" s="109"/>
      <c r="IZ94" s="109"/>
      <c r="JA94" s="109"/>
      <c r="JB94" s="109"/>
      <c r="JC94" s="109"/>
      <c r="JD94" s="109"/>
      <c r="JE94" s="109"/>
      <c r="JF94" s="109"/>
      <c r="JG94" s="109"/>
      <c r="JH94" s="109"/>
      <c r="JI94" s="109"/>
      <c r="JJ94" s="109"/>
      <c r="JK94" s="109"/>
      <c r="JL94" s="109"/>
      <c r="JM94" s="109"/>
      <c r="JN94" s="109"/>
      <c r="JO94" s="109"/>
      <c r="JP94" s="109"/>
      <c r="JQ94" s="109"/>
      <c r="JR94" s="109"/>
      <c r="JS94" s="109"/>
      <c r="JT94" s="109"/>
      <c r="JU94" s="109"/>
      <c r="JV94" s="109"/>
      <c r="JW94" s="109"/>
      <c r="JX94" s="109"/>
      <c r="JY94" s="109"/>
      <c r="JZ94" s="109"/>
      <c r="KA94" s="109"/>
      <c r="KB94" s="109"/>
      <c r="KC94" s="109"/>
      <c r="KD94" s="109"/>
      <c r="KE94" s="109"/>
      <c r="KF94" s="109"/>
      <c r="KG94" s="109"/>
      <c r="KH94" s="109"/>
      <c r="KI94" s="109"/>
      <c r="KJ94" s="109"/>
      <c r="KK94" s="109"/>
      <c r="KL94" s="109"/>
      <c r="KM94" s="109"/>
      <c r="KN94" s="109"/>
      <c r="KO94" s="109"/>
      <c r="KP94" s="109"/>
      <c r="KQ94" s="109"/>
      <c r="KR94" s="109"/>
      <c r="KS94" s="109"/>
      <c r="KT94" s="109"/>
      <c r="KU94" s="109"/>
      <c r="KV94" s="109"/>
      <c r="KW94" s="109"/>
      <c r="KX94" s="109"/>
      <c r="KY94" s="109"/>
      <c r="KZ94" s="109"/>
      <c r="LA94" s="109"/>
      <c r="LB94" s="109"/>
      <c r="LC94" s="109"/>
      <c r="LD94" s="109"/>
      <c r="LE94" s="109"/>
      <c r="LF94" s="109"/>
      <c r="LG94" s="109"/>
      <c r="LH94" s="109"/>
      <c r="LI94" s="109"/>
      <c r="LJ94" s="109"/>
      <c r="LK94" s="109"/>
      <c r="LL94" s="109"/>
      <c r="LM94" s="109"/>
      <c r="LN94" s="109"/>
      <c r="LO94" s="109"/>
      <c r="LP94" s="109"/>
      <c r="LQ94" s="109"/>
      <c r="LR94" s="109"/>
      <c r="LS94" s="109"/>
      <c r="LT94" s="109"/>
      <c r="LU94" s="109"/>
      <c r="LV94" s="109"/>
      <c r="LW94" s="109"/>
      <c r="LX94" s="109"/>
      <c r="LY94" s="109"/>
      <c r="LZ94" s="109"/>
      <c r="MA94" s="109"/>
      <c r="MB94" s="109"/>
      <c r="MC94" s="109"/>
      <c r="MD94" s="109"/>
      <c r="ME94" s="109"/>
      <c r="MF94" s="109"/>
      <c r="MG94" s="109"/>
      <c r="MH94" s="109"/>
      <c r="MI94" s="109"/>
      <c r="MJ94" s="109"/>
      <c r="MK94" s="109"/>
      <c r="ML94" s="109"/>
      <c r="MM94" s="109"/>
      <c r="MN94" s="109"/>
      <c r="MO94" s="109"/>
      <c r="MP94" s="109"/>
      <c r="MQ94" s="109"/>
      <c r="MR94" s="109"/>
      <c r="MS94" s="109"/>
      <c r="MT94" s="109"/>
      <c r="MU94" s="109"/>
      <c r="MV94" s="109"/>
      <c r="MW94" s="109"/>
      <c r="MX94" s="109"/>
      <c r="MY94" s="109"/>
      <c r="MZ94" s="109"/>
    </row>
    <row r="95" spans="2:364">
      <c r="B95" s="109"/>
      <c r="C95" s="109"/>
      <c r="D95" s="109"/>
      <c r="E95" s="109"/>
      <c r="F95" s="109"/>
      <c r="G95" s="109"/>
      <c r="H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13" t="s">
        <v>317</v>
      </c>
      <c r="AT95" s="114" t="s">
        <v>341</v>
      </c>
      <c r="AU95" s="111"/>
      <c r="AV95" s="111"/>
      <c r="AW95" s="111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  <c r="IW95" s="109"/>
      <c r="IX95" s="109"/>
      <c r="IY95" s="109"/>
      <c r="IZ95" s="109"/>
      <c r="JA95" s="109"/>
      <c r="JB95" s="109"/>
      <c r="JC95" s="109"/>
      <c r="JD95" s="109"/>
      <c r="JE95" s="109"/>
      <c r="JF95" s="109"/>
      <c r="JG95" s="109"/>
      <c r="JH95" s="109"/>
      <c r="JI95" s="109"/>
      <c r="JJ95" s="109"/>
      <c r="JK95" s="109"/>
      <c r="JL95" s="109"/>
      <c r="JM95" s="109"/>
      <c r="JN95" s="109"/>
      <c r="JO95" s="109"/>
      <c r="JP95" s="109"/>
      <c r="JQ95" s="109"/>
      <c r="JR95" s="109"/>
      <c r="JS95" s="109"/>
      <c r="JT95" s="109"/>
      <c r="JU95" s="109"/>
      <c r="JV95" s="109"/>
      <c r="JW95" s="109"/>
      <c r="JX95" s="109"/>
      <c r="JY95" s="109"/>
      <c r="JZ95" s="109"/>
      <c r="KA95" s="109"/>
      <c r="KB95" s="109"/>
      <c r="KC95" s="109"/>
      <c r="KD95" s="109"/>
      <c r="KE95" s="109"/>
      <c r="KF95" s="109"/>
      <c r="KG95" s="109"/>
      <c r="KH95" s="109"/>
      <c r="KI95" s="109"/>
      <c r="KJ95" s="109"/>
      <c r="KK95" s="109"/>
      <c r="KL95" s="109"/>
      <c r="KM95" s="109"/>
      <c r="KN95" s="109"/>
      <c r="KO95" s="109"/>
      <c r="KP95" s="109"/>
      <c r="KQ95" s="109"/>
      <c r="KR95" s="109"/>
      <c r="KS95" s="109"/>
      <c r="KT95" s="109"/>
      <c r="KU95" s="109"/>
      <c r="KV95" s="109"/>
      <c r="KW95" s="109"/>
      <c r="KX95" s="109"/>
      <c r="KY95" s="109"/>
      <c r="KZ95" s="109"/>
      <c r="LA95" s="109"/>
      <c r="LB95" s="109"/>
      <c r="LC95" s="109"/>
      <c r="LD95" s="109"/>
      <c r="LE95" s="109"/>
      <c r="LF95" s="109"/>
      <c r="LG95" s="109"/>
      <c r="LH95" s="109"/>
      <c r="LI95" s="109"/>
      <c r="LJ95" s="109"/>
      <c r="LK95" s="109"/>
      <c r="LL95" s="109"/>
      <c r="LM95" s="109"/>
      <c r="LN95" s="109"/>
      <c r="LO95" s="109"/>
      <c r="LP95" s="109"/>
      <c r="LQ95" s="109"/>
      <c r="LR95" s="109"/>
      <c r="LS95" s="109"/>
      <c r="LT95" s="109"/>
      <c r="LU95" s="109"/>
      <c r="LV95" s="109"/>
      <c r="LW95" s="109"/>
      <c r="LX95" s="109"/>
      <c r="LY95" s="109"/>
      <c r="LZ95" s="109"/>
      <c r="MA95" s="109"/>
      <c r="MB95" s="109"/>
      <c r="MC95" s="109"/>
      <c r="MD95" s="109"/>
      <c r="ME95" s="109"/>
      <c r="MF95" s="109"/>
      <c r="MG95" s="109"/>
      <c r="MH95" s="109"/>
      <c r="MI95" s="109"/>
      <c r="MJ95" s="109"/>
      <c r="MK95" s="109"/>
      <c r="ML95" s="109"/>
      <c r="MM95" s="109"/>
      <c r="MN95" s="109"/>
      <c r="MO95" s="109"/>
      <c r="MP95" s="109"/>
      <c r="MQ95" s="109"/>
      <c r="MR95" s="109"/>
      <c r="MS95" s="109"/>
      <c r="MT95" s="109"/>
      <c r="MU95" s="109"/>
      <c r="MV95" s="109"/>
      <c r="MW95" s="109"/>
      <c r="MX95" s="109"/>
      <c r="MY95" s="109"/>
      <c r="MZ95" s="109"/>
    </row>
    <row r="96" spans="2:364">
      <c r="B96" s="109"/>
      <c r="C96" s="109"/>
      <c r="D96" s="109"/>
      <c r="E96" s="109"/>
      <c r="F96" s="109"/>
      <c r="G96" s="109"/>
      <c r="H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13" t="s">
        <v>317</v>
      </c>
      <c r="AT96" s="114" t="s">
        <v>342</v>
      </c>
      <c r="AU96" s="111"/>
      <c r="AV96" s="111"/>
      <c r="AW96" s="111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  <c r="IW96" s="109"/>
      <c r="IX96" s="109"/>
      <c r="IY96" s="109"/>
      <c r="IZ96" s="109"/>
      <c r="JA96" s="109"/>
      <c r="JB96" s="109"/>
      <c r="JC96" s="109"/>
      <c r="JD96" s="109"/>
      <c r="JE96" s="109"/>
      <c r="JF96" s="109"/>
      <c r="JG96" s="109"/>
      <c r="JH96" s="109"/>
      <c r="JI96" s="109"/>
      <c r="JJ96" s="109"/>
      <c r="JK96" s="109"/>
      <c r="JL96" s="109"/>
      <c r="JM96" s="109"/>
      <c r="JN96" s="109"/>
      <c r="JO96" s="109"/>
      <c r="JP96" s="109"/>
      <c r="JQ96" s="109"/>
      <c r="JR96" s="109"/>
      <c r="JS96" s="109"/>
      <c r="JT96" s="109"/>
      <c r="JU96" s="109"/>
      <c r="JV96" s="109"/>
      <c r="JW96" s="109"/>
      <c r="JX96" s="109"/>
      <c r="JY96" s="109"/>
      <c r="JZ96" s="109"/>
      <c r="KA96" s="109"/>
      <c r="KB96" s="109"/>
      <c r="KC96" s="109"/>
      <c r="KD96" s="109"/>
      <c r="KE96" s="109"/>
      <c r="KF96" s="109"/>
      <c r="KG96" s="109"/>
      <c r="KH96" s="109"/>
      <c r="KI96" s="109"/>
      <c r="KJ96" s="109"/>
      <c r="KK96" s="109"/>
      <c r="KL96" s="109"/>
      <c r="KM96" s="109"/>
      <c r="KN96" s="109"/>
      <c r="KO96" s="109"/>
      <c r="KP96" s="109"/>
      <c r="KQ96" s="109"/>
      <c r="KR96" s="109"/>
      <c r="KS96" s="109"/>
      <c r="KT96" s="109"/>
      <c r="KU96" s="109"/>
      <c r="KV96" s="109"/>
      <c r="KW96" s="109"/>
      <c r="KX96" s="109"/>
      <c r="KY96" s="109"/>
      <c r="KZ96" s="109"/>
      <c r="LA96" s="109"/>
      <c r="LB96" s="109"/>
      <c r="LC96" s="109"/>
      <c r="LD96" s="109"/>
      <c r="LE96" s="109"/>
      <c r="LF96" s="109"/>
      <c r="LG96" s="109"/>
      <c r="LH96" s="109"/>
      <c r="LI96" s="109"/>
      <c r="LJ96" s="109"/>
      <c r="LK96" s="109"/>
      <c r="LL96" s="109"/>
      <c r="LM96" s="109"/>
      <c r="LN96" s="109"/>
      <c r="LO96" s="109"/>
      <c r="LP96" s="109"/>
      <c r="LQ96" s="109"/>
      <c r="LR96" s="109"/>
      <c r="LS96" s="109"/>
      <c r="LT96" s="109"/>
      <c r="LU96" s="109"/>
      <c r="LV96" s="109"/>
      <c r="LW96" s="109"/>
      <c r="LX96" s="109"/>
      <c r="LY96" s="109"/>
      <c r="LZ96" s="109"/>
      <c r="MA96" s="109"/>
      <c r="MB96" s="109"/>
      <c r="MC96" s="109"/>
      <c r="MD96" s="109"/>
      <c r="ME96" s="109"/>
      <c r="MF96" s="109"/>
      <c r="MG96" s="109"/>
      <c r="MH96" s="109"/>
      <c r="MI96" s="109"/>
      <c r="MJ96" s="109"/>
      <c r="MK96" s="109"/>
      <c r="ML96" s="109"/>
      <c r="MM96" s="109"/>
      <c r="MN96" s="109"/>
      <c r="MO96" s="109"/>
      <c r="MP96" s="109"/>
      <c r="MQ96" s="109"/>
      <c r="MR96" s="109"/>
      <c r="MS96" s="109"/>
      <c r="MT96" s="109"/>
      <c r="MU96" s="109"/>
      <c r="MV96" s="109"/>
      <c r="MW96" s="109"/>
      <c r="MX96" s="109"/>
      <c r="MY96" s="109"/>
      <c r="MZ96" s="109"/>
    </row>
    <row r="97" spans="2:364">
      <c r="B97" s="109"/>
      <c r="C97" s="109"/>
      <c r="D97" s="109"/>
      <c r="E97" s="109"/>
      <c r="F97" s="109"/>
      <c r="G97" s="109"/>
      <c r="H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13" t="s">
        <v>317</v>
      </c>
      <c r="AT97" s="114" t="s">
        <v>343</v>
      </c>
      <c r="AU97" s="111"/>
      <c r="AV97" s="111"/>
      <c r="AW97" s="111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  <c r="IW97" s="109"/>
      <c r="IX97" s="109"/>
      <c r="IY97" s="109"/>
      <c r="IZ97" s="109"/>
      <c r="JA97" s="109"/>
      <c r="JB97" s="109"/>
      <c r="JC97" s="109"/>
      <c r="JD97" s="109"/>
      <c r="JE97" s="109"/>
      <c r="JF97" s="109"/>
      <c r="JG97" s="109"/>
      <c r="JH97" s="109"/>
      <c r="JI97" s="109"/>
      <c r="JJ97" s="109"/>
      <c r="JK97" s="109"/>
      <c r="JL97" s="109"/>
      <c r="JM97" s="109"/>
      <c r="JN97" s="109"/>
      <c r="JO97" s="109"/>
      <c r="JP97" s="109"/>
      <c r="JQ97" s="109"/>
      <c r="JR97" s="109"/>
      <c r="JS97" s="109"/>
      <c r="JT97" s="109"/>
      <c r="JU97" s="109"/>
      <c r="JV97" s="109"/>
      <c r="JW97" s="109"/>
      <c r="JX97" s="109"/>
      <c r="JY97" s="109"/>
      <c r="JZ97" s="109"/>
      <c r="KA97" s="109"/>
      <c r="KB97" s="109"/>
      <c r="KC97" s="109"/>
      <c r="KD97" s="109"/>
      <c r="KE97" s="109"/>
      <c r="KF97" s="109"/>
      <c r="KG97" s="109"/>
      <c r="KH97" s="109"/>
      <c r="KI97" s="109"/>
      <c r="KJ97" s="109"/>
      <c r="KK97" s="109"/>
      <c r="KL97" s="109"/>
      <c r="KM97" s="109"/>
      <c r="KN97" s="109"/>
      <c r="KO97" s="109"/>
      <c r="KP97" s="109"/>
      <c r="KQ97" s="109"/>
      <c r="KR97" s="109"/>
      <c r="KS97" s="109"/>
      <c r="KT97" s="109"/>
      <c r="KU97" s="109"/>
      <c r="KV97" s="109"/>
      <c r="KW97" s="109"/>
      <c r="KX97" s="109"/>
      <c r="KY97" s="109"/>
      <c r="KZ97" s="109"/>
      <c r="LA97" s="109"/>
      <c r="LB97" s="109"/>
      <c r="LC97" s="109"/>
      <c r="LD97" s="109"/>
      <c r="LE97" s="109"/>
      <c r="LF97" s="109"/>
      <c r="LG97" s="109"/>
      <c r="LH97" s="109"/>
      <c r="LI97" s="109"/>
      <c r="LJ97" s="109"/>
      <c r="LK97" s="109"/>
      <c r="LL97" s="109"/>
      <c r="LM97" s="109"/>
      <c r="LN97" s="109"/>
      <c r="LO97" s="109"/>
      <c r="LP97" s="109"/>
      <c r="LQ97" s="109"/>
      <c r="LR97" s="109"/>
      <c r="LS97" s="109"/>
      <c r="LT97" s="109"/>
      <c r="LU97" s="109"/>
      <c r="LV97" s="109"/>
      <c r="LW97" s="109"/>
      <c r="LX97" s="109"/>
      <c r="LY97" s="109"/>
      <c r="LZ97" s="109"/>
      <c r="MA97" s="109"/>
      <c r="MB97" s="109"/>
      <c r="MC97" s="109"/>
      <c r="MD97" s="109"/>
      <c r="ME97" s="109"/>
      <c r="MF97" s="109"/>
      <c r="MG97" s="109"/>
      <c r="MH97" s="109"/>
      <c r="MI97" s="109"/>
      <c r="MJ97" s="109"/>
      <c r="MK97" s="109"/>
      <c r="ML97" s="109"/>
      <c r="MM97" s="109"/>
      <c r="MN97" s="109"/>
      <c r="MO97" s="109"/>
      <c r="MP97" s="109"/>
      <c r="MQ97" s="109"/>
      <c r="MR97" s="109"/>
      <c r="MS97" s="109"/>
      <c r="MT97" s="109"/>
      <c r="MU97" s="109"/>
      <c r="MV97" s="109"/>
      <c r="MW97" s="109"/>
      <c r="MX97" s="109"/>
      <c r="MY97" s="109"/>
      <c r="MZ97" s="109"/>
    </row>
    <row r="98" spans="2:364">
      <c r="B98" s="109"/>
      <c r="C98" s="109"/>
      <c r="D98" s="109"/>
      <c r="E98" s="109"/>
      <c r="F98" s="109"/>
      <c r="G98" s="109"/>
      <c r="H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13" t="s">
        <v>317</v>
      </c>
      <c r="AT98" s="114" t="s">
        <v>344</v>
      </c>
      <c r="AU98" s="111"/>
      <c r="AV98" s="111"/>
      <c r="AW98" s="111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  <c r="IW98" s="109"/>
      <c r="IX98" s="109"/>
      <c r="IY98" s="109"/>
      <c r="IZ98" s="109"/>
      <c r="JA98" s="109"/>
      <c r="JB98" s="109"/>
      <c r="JC98" s="109"/>
      <c r="JD98" s="109"/>
      <c r="JE98" s="109"/>
      <c r="JF98" s="109"/>
      <c r="JG98" s="109"/>
      <c r="JH98" s="109"/>
      <c r="JI98" s="109"/>
      <c r="JJ98" s="109"/>
      <c r="JK98" s="109"/>
      <c r="JL98" s="109"/>
      <c r="JM98" s="109"/>
      <c r="JN98" s="109"/>
      <c r="JO98" s="109"/>
      <c r="JP98" s="109"/>
      <c r="JQ98" s="109"/>
      <c r="JR98" s="109"/>
      <c r="JS98" s="109"/>
      <c r="JT98" s="109"/>
      <c r="JU98" s="109"/>
      <c r="JV98" s="109"/>
      <c r="JW98" s="109"/>
      <c r="JX98" s="109"/>
      <c r="JY98" s="109"/>
      <c r="JZ98" s="109"/>
      <c r="KA98" s="109"/>
      <c r="KB98" s="109"/>
      <c r="KC98" s="109"/>
      <c r="KD98" s="109"/>
      <c r="KE98" s="109"/>
      <c r="KF98" s="109"/>
      <c r="KG98" s="109"/>
      <c r="KH98" s="109"/>
      <c r="KI98" s="109"/>
      <c r="KJ98" s="109"/>
      <c r="KK98" s="109"/>
      <c r="KL98" s="109"/>
      <c r="KM98" s="109"/>
      <c r="KN98" s="109"/>
      <c r="KO98" s="109"/>
      <c r="KP98" s="109"/>
      <c r="KQ98" s="109"/>
      <c r="KR98" s="109"/>
      <c r="KS98" s="109"/>
      <c r="KT98" s="109"/>
      <c r="KU98" s="109"/>
      <c r="KV98" s="109"/>
      <c r="KW98" s="109"/>
      <c r="KX98" s="109"/>
      <c r="KY98" s="109"/>
      <c r="KZ98" s="109"/>
      <c r="LA98" s="109"/>
      <c r="LB98" s="109"/>
      <c r="LC98" s="109"/>
      <c r="LD98" s="109"/>
      <c r="LE98" s="109"/>
      <c r="LF98" s="109"/>
      <c r="LG98" s="109"/>
      <c r="LH98" s="109"/>
      <c r="LI98" s="109"/>
      <c r="LJ98" s="109"/>
      <c r="LK98" s="109"/>
      <c r="LL98" s="109"/>
      <c r="LM98" s="109"/>
      <c r="LN98" s="109"/>
      <c r="LO98" s="109"/>
      <c r="LP98" s="109"/>
      <c r="LQ98" s="109"/>
      <c r="LR98" s="109"/>
      <c r="LS98" s="109"/>
      <c r="LT98" s="109"/>
      <c r="LU98" s="109"/>
      <c r="LV98" s="109"/>
      <c r="LW98" s="109"/>
      <c r="LX98" s="109"/>
      <c r="LY98" s="109"/>
      <c r="LZ98" s="109"/>
      <c r="MA98" s="109"/>
      <c r="MB98" s="109"/>
      <c r="MC98" s="109"/>
      <c r="MD98" s="109"/>
      <c r="ME98" s="109"/>
      <c r="MF98" s="109"/>
      <c r="MG98" s="109"/>
      <c r="MH98" s="109"/>
      <c r="MI98" s="109"/>
      <c r="MJ98" s="109"/>
      <c r="MK98" s="109"/>
      <c r="ML98" s="109"/>
      <c r="MM98" s="109"/>
      <c r="MN98" s="109"/>
      <c r="MO98" s="109"/>
      <c r="MP98" s="109"/>
      <c r="MQ98" s="109"/>
      <c r="MR98" s="109"/>
      <c r="MS98" s="109"/>
      <c r="MT98" s="109"/>
      <c r="MU98" s="109"/>
      <c r="MV98" s="109"/>
      <c r="MW98" s="109"/>
      <c r="MX98" s="109"/>
      <c r="MY98" s="109"/>
      <c r="MZ98" s="109"/>
    </row>
    <row r="99" spans="2:364">
      <c r="B99" s="109"/>
      <c r="C99" s="109"/>
      <c r="D99" s="109"/>
      <c r="E99" s="109"/>
      <c r="F99" s="109"/>
      <c r="G99" s="109"/>
      <c r="H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13" t="s">
        <v>317</v>
      </c>
      <c r="AT99" s="114" t="s">
        <v>345</v>
      </c>
      <c r="AU99" s="111"/>
      <c r="AV99" s="111"/>
      <c r="AW99" s="111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R99" s="109"/>
      <c r="IS99" s="109"/>
      <c r="IT99" s="109"/>
      <c r="IU99" s="109"/>
      <c r="IV99" s="109"/>
      <c r="IW99" s="109"/>
      <c r="IX99" s="109"/>
      <c r="IY99" s="109"/>
      <c r="IZ99" s="109"/>
      <c r="JA99" s="109"/>
      <c r="JB99" s="109"/>
      <c r="JC99" s="109"/>
      <c r="JD99" s="109"/>
      <c r="JE99" s="109"/>
      <c r="JF99" s="109"/>
      <c r="JG99" s="109"/>
      <c r="JH99" s="109"/>
      <c r="JI99" s="109"/>
      <c r="JJ99" s="109"/>
      <c r="JK99" s="109"/>
      <c r="JL99" s="109"/>
      <c r="JM99" s="109"/>
      <c r="JN99" s="109"/>
      <c r="JO99" s="109"/>
      <c r="JP99" s="109"/>
      <c r="JQ99" s="109"/>
      <c r="JR99" s="109"/>
      <c r="JS99" s="109"/>
      <c r="JT99" s="109"/>
      <c r="JU99" s="109"/>
      <c r="JV99" s="109"/>
      <c r="JW99" s="109"/>
      <c r="JX99" s="109"/>
      <c r="JY99" s="109"/>
      <c r="JZ99" s="109"/>
      <c r="KA99" s="109"/>
      <c r="KB99" s="109"/>
      <c r="KC99" s="109"/>
      <c r="KD99" s="109"/>
      <c r="KE99" s="109"/>
      <c r="KF99" s="109"/>
      <c r="KG99" s="109"/>
      <c r="KH99" s="109"/>
      <c r="KI99" s="109"/>
      <c r="KJ99" s="109"/>
      <c r="KK99" s="109"/>
      <c r="KL99" s="109"/>
      <c r="KM99" s="109"/>
      <c r="KN99" s="109"/>
      <c r="KO99" s="109"/>
      <c r="KP99" s="109"/>
      <c r="KQ99" s="109"/>
      <c r="KR99" s="109"/>
      <c r="KS99" s="109"/>
      <c r="KT99" s="109"/>
      <c r="KU99" s="109"/>
      <c r="KV99" s="109"/>
      <c r="KW99" s="109"/>
      <c r="KX99" s="109"/>
      <c r="KY99" s="109"/>
      <c r="KZ99" s="109"/>
      <c r="LA99" s="109"/>
      <c r="LB99" s="109"/>
      <c r="LC99" s="109"/>
      <c r="LD99" s="109"/>
      <c r="LE99" s="109"/>
      <c r="LF99" s="109"/>
      <c r="LG99" s="109"/>
      <c r="LH99" s="109"/>
      <c r="LI99" s="109"/>
      <c r="LJ99" s="109"/>
      <c r="LK99" s="109"/>
      <c r="LL99" s="109"/>
      <c r="LM99" s="109"/>
      <c r="LN99" s="109"/>
      <c r="LO99" s="109"/>
      <c r="LP99" s="109"/>
      <c r="LQ99" s="109"/>
      <c r="LR99" s="109"/>
      <c r="LS99" s="109"/>
      <c r="LT99" s="109"/>
      <c r="LU99" s="109"/>
      <c r="LV99" s="109"/>
      <c r="LW99" s="109"/>
      <c r="LX99" s="109"/>
      <c r="LY99" s="109"/>
      <c r="LZ99" s="109"/>
      <c r="MA99" s="109"/>
      <c r="MB99" s="109"/>
      <c r="MC99" s="109"/>
      <c r="MD99" s="109"/>
      <c r="ME99" s="109"/>
      <c r="MF99" s="109"/>
      <c r="MG99" s="109"/>
      <c r="MH99" s="109"/>
      <c r="MI99" s="109"/>
      <c r="MJ99" s="109"/>
      <c r="MK99" s="109"/>
      <c r="ML99" s="109"/>
      <c r="MM99" s="109"/>
      <c r="MN99" s="109"/>
      <c r="MO99" s="109"/>
      <c r="MP99" s="109"/>
      <c r="MQ99" s="109"/>
      <c r="MR99" s="109"/>
      <c r="MS99" s="109"/>
      <c r="MT99" s="109"/>
      <c r="MU99" s="109"/>
      <c r="MV99" s="109"/>
      <c r="MW99" s="109"/>
      <c r="MX99" s="109"/>
      <c r="MY99" s="109"/>
      <c r="MZ99" s="109"/>
    </row>
    <row r="100" spans="2:364">
      <c r="B100" s="109"/>
      <c r="C100" s="109"/>
      <c r="D100" s="109"/>
      <c r="E100" s="109"/>
      <c r="F100" s="109"/>
      <c r="G100" s="109"/>
      <c r="H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13" t="s">
        <v>317</v>
      </c>
      <c r="AT100" s="114" t="s">
        <v>346</v>
      </c>
      <c r="AU100" s="111"/>
      <c r="AV100" s="111"/>
      <c r="AW100" s="111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  <c r="IV100" s="109"/>
      <c r="IW100" s="109"/>
      <c r="IX100" s="109"/>
      <c r="IY100" s="109"/>
      <c r="IZ100" s="109"/>
      <c r="JA100" s="109"/>
      <c r="JB100" s="109"/>
      <c r="JC100" s="109"/>
      <c r="JD100" s="109"/>
      <c r="JE100" s="109"/>
      <c r="JF100" s="109"/>
      <c r="JG100" s="109"/>
      <c r="JH100" s="109"/>
      <c r="JI100" s="109"/>
      <c r="JJ100" s="109"/>
      <c r="JK100" s="109"/>
      <c r="JL100" s="109"/>
      <c r="JM100" s="109"/>
      <c r="JN100" s="109"/>
      <c r="JO100" s="109"/>
      <c r="JP100" s="109"/>
      <c r="JQ100" s="109"/>
      <c r="JR100" s="109"/>
      <c r="JS100" s="109"/>
      <c r="JT100" s="109"/>
      <c r="JU100" s="109"/>
      <c r="JV100" s="109"/>
      <c r="JW100" s="109"/>
      <c r="JX100" s="109"/>
      <c r="JY100" s="109"/>
      <c r="JZ100" s="109"/>
      <c r="KA100" s="109"/>
      <c r="KB100" s="109"/>
      <c r="KC100" s="109"/>
      <c r="KD100" s="109"/>
      <c r="KE100" s="109"/>
      <c r="KF100" s="109"/>
      <c r="KG100" s="109"/>
      <c r="KH100" s="109"/>
      <c r="KI100" s="109"/>
      <c r="KJ100" s="109"/>
      <c r="KK100" s="109"/>
      <c r="KL100" s="109"/>
      <c r="KM100" s="109"/>
      <c r="KN100" s="109"/>
      <c r="KO100" s="109"/>
      <c r="KP100" s="109"/>
      <c r="KQ100" s="109"/>
      <c r="KR100" s="109"/>
      <c r="KS100" s="109"/>
      <c r="KT100" s="109"/>
      <c r="KU100" s="109"/>
      <c r="KV100" s="109"/>
      <c r="KW100" s="109"/>
      <c r="KX100" s="109"/>
      <c r="KY100" s="109"/>
      <c r="KZ100" s="109"/>
      <c r="LA100" s="109"/>
      <c r="LB100" s="109"/>
      <c r="LC100" s="109"/>
      <c r="LD100" s="109"/>
      <c r="LE100" s="109"/>
      <c r="LF100" s="109"/>
      <c r="LG100" s="109"/>
      <c r="LH100" s="109"/>
      <c r="LI100" s="109"/>
      <c r="LJ100" s="109"/>
      <c r="LK100" s="109"/>
      <c r="LL100" s="109"/>
      <c r="LM100" s="109"/>
      <c r="LN100" s="109"/>
      <c r="LO100" s="109"/>
      <c r="LP100" s="109"/>
      <c r="LQ100" s="109"/>
      <c r="LR100" s="109"/>
      <c r="LS100" s="109"/>
      <c r="LT100" s="109"/>
      <c r="LU100" s="109"/>
      <c r="LV100" s="109"/>
      <c r="LW100" s="109"/>
      <c r="LX100" s="109"/>
      <c r="LY100" s="109"/>
      <c r="LZ100" s="109"/>
      <c r="MA100" s="109"/>
      <c r="MB100" s="109"/>
      <c r="MC100" s="109"/>
      <c r="MD100" s="109"/>
      <c r="ME100" s="109"/>
      <c r="MF100" s="109"/>
      <c r="MG100" s="109"/>
      <c r="MH100" s="109"/>
      <c r="MI100" s="109"/>
      <c r="MJ100" s="109"/>
      <c r="MK100" s="109"/>
      <c r="ML100" s="109"/>
      <c r="MM100" s="109"/>
      <c r="MN100" s="109"/>
      <c r="MO100" s="109"/>
      <c r="MP100" s="109"/>
      <c r="MQ100" s="109"/>
      <c r="MR100" s="109"/>
      <c r="MS100" s="109"/>
      <c r="MT100" s="109"/>
      <c r="MU100" s="109"/>
      <c r="MV100" s="109"/>
      <c r="MW100" s="109"/>
      <c r="MX100" s="109"/>
      <c r="MY100" s="109"/>
      <c r="MZ100" s="109"/>
    </row>
    <row r="101" spans="2:364">
      <c r="B101" s="109"/>
      <c r="C101" s="109"/>
      <c r="D101" s="109"/>
      <c r="E101" s="109"/>
      <c r="F101" s="109"/>
      <c r="G101" s="109"/>
      <c r="H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13" t="s">
        <v>317</v>
      </c>
      <c r="AT101" s="114" t="s">
        <v>347</v>
      </c>
      <c r="AU101" s="111"/>
      <c r="AV101" s="111"/>
      <c r="AW101" s="111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  <c r="IQ101" s="109"/>
      <c r="IR101" s="109"/>
      <c r="IS101" s="109"/>
      <c r="IT101" s="109"/>
      <c r="IU101" s="109"/>
      <c r="IV101" s="109"/>
      <c r="IW101" s="109"/>
      <c r="IX101" s="109"/>
      <c r="IY101" s="109"/>
      <c r="IZ101" s="109"/>
      <c r="JA101" s="109"/>
      <c r="JB101" s="109"/>
      <c r="JC101" s="109"/>
      <c r="JD101" s="109"/>
      <c r="JE101" s="109"/>
      <c r="JF101" s="109"/>
      <c r="JG101" s="109"/>
      <c r="JH101" s="109"/>
      <c r="JI101" s="109"/>
      <c r="JJ101" s="109"/>
      <c r="JK101" s="109"/>
      <c r="JL101" s="109"/>
      <c r="JM101" s="109"/>
      <c r="JN101" s="109"/>
      <c r="JO101" s="109"/>
      <c r="JP101" s="109"/>
      <c r="JQ101" s="109"/>
      <c r="JR101" s="109"/>
      <c r="JS101" s="109"/>
      <c r="JT101" s="109"/>
      <c r="JU101" s="109"/>
      <c r="JV101" s="109"/>
      <c r="JW101" s="109"/>
      <c r="JX101" s="109"/>
      <c r="JY101" s="109"/>
      <c r="JZ101" s="109"/>
      <c r="KA101" s="109"/>
      <c r="KB101" s="109"/>
      <c r="KC101" s="109"/>
      <c r="KD101" s="109"/>
      <c r="KE101" s="109"/>
      <c r="KF101" s="109"/>
      <c r="KG101" s="109"/>
      <c r="KH101" s="109"/>
      <c r="KI101" s="109"/>
      <c r="KJ101" s="109"/>
      <c r="KK101" s="109"/>
      <c r="KL101" s="109"/>
      <c r="KM101" s="109"/>
      <c r="KN101" s="109"/>
      <c r="KO101" s="109"/>
      <c r="KP101" s="109"/>
      <c r="KQ101" s="109"/>
      <c r="KR101" s="109"/>
      <c r="KS101" s="109"/>
      <c r="KT101" s="109"/>
      <c r="KU101" s="109"/>
      <c r="KV101" s="109"/>
      <c r="KW101" s="109"/>
      <c r="KX101" s="109"/>
      <c r="KY101" s="109"/>
      <c r="KZ101" s="109"/>
      <c r="LA101" s="109"/>
      <c r="LB101" s="109"/>
      <c r="LC101" s="109"/>
      <c r="LD101" s="109"/>
      <c r="LE101" s="109"/>
      <c r="LF101" s="109"/>
      <c r="LG101" s="109"/>
      <c r="LH101" s="109"/>
      <c r="LI101" s="109"/>
      <c r="LJ101" s="109"/>
      <c r="LK101" s="109"/>
      <c r="LL101" s="109"/>
      <c r="LM101" s="109"/>
      <c r="LN101" s="109"/>
      <c r="LO101" s="109"/>
      <c r="LP101" s="109"/>
      <c r="LQ101" s="109"/>
      <c r="LR101" s="109"/>
      <c r="LS101" s="109"/>
      <c r="LT101" s="109"/>
      <c r="LU101" s="109"/>
      <c r="LV101" s="109"/>
      <c r="LW101" s="109"/>
      <c r="LX101" s="109"/>
      <c r="LY101" s="109"/>
      <c r="LZ101" s="109"/>
      <c r="MA101" s="109"/>
      <c r="MB101" s="109"/>
      <c r="MC101" s="109"/>
      <c r="MD101" s="109"/>
      <c r="ME101" s="109"/>
      <c r="MF101" s="109"/>
      <c r="MG101" s="109"/>
      <c r="MH101" s="109"/>
      <c r="MI101" s="109"/>
      <c r="MJ101" s="109"/>
      <c r="MK101" s="109"/>
      <c r="ML101" s="109"/>
      <c r="MM101" s="109"/>
      <c r="MN101" s="109"/>
      <c r="MO101" s="109"/>
      <c r="MP101" s="109"/>
      <c r="MQ101" s="109"/>
      <c r="MR101" s="109"/>
      <c r="MS101" s="109"/>
      <c r="MT101" s="109"/>
      <c r="MU101" s="109"/>
      <c r="MV101" s="109"/>
      <c r="MW101" s="109"/>
      <c r="MX101" s="109"/>
      <c r="MY101" s="109"/>
      <c r="MZ101" s="109"/>
    </row>
    <row r="102" spans="2:364">
      <c r="B102" s="109"/>
      <c r="C102" s="109"/>
      <c r="D102" s="109"/>
      <c r="E102" s="109"/>
      <c r="F102" s="109"/>
      <c r="G102" s="109"/>
      <c r="H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13" t="s">
        <v>317</v>
      </c>
      <c r="AT102" s="114" t="s">
        <v>348</v>
      </c>
      <c r="AU102" s="111"/>
      <c r="AV102" s="111"/>
      <c r="AW102" s="111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  <c r="IV102" s="109"/>
      <c r="IW102" s="109"/>
      <c r="IX102" s="109"/>
      <c r="IY102" s="109"/>
      <c r="IZ102" s="109"/>
      <c r="JA102" s="109"/>
      <c r="JB102" s="109"/>
      <c r="JC102" s="109"/>
      <c r="JD102" s="109"/>
      <c r="JE102" s="109"/>
      <c r="JF102" s="109"/>
      <c r="JG102" s="109"/>
      <c r="JH102" s="109"/>
      <c r="JI102" s="109"/>
      <c r="JJ102" s="109"/>
      <c r="JK102" s="109"/>
      <c r="JL102" s="109"/>
      <c r="JM102" s="109"/>
      <c r="JN102" s="109"/>
      <c r="JO102" s="109"/>
      <c r="JP102" s="109"/>
      <c r="JQ102" s="109"/>
      <c r="JR102" s="109"/>
      <c r="JS102" s="109"/>
      <c r="JT102" s="109"/>
      <c r="JU102" s="109"/>
      <c r="JV102" s="109"/>
      <c r="JW102" s="109"/>
      <c r="JX102" s="109"/>
      <c r="JY102" s="109"/>
      <c r="JZ102" s="109"/>
      <c r="KA102" s="109"/>
      <c r="KB102" s="109"/>
      <c r="KC102" s="109"/>
      <c r="KD102" s="109"/>
      <c r="KE102" s="109"/>
      <c r="KF102" s="109"/>
      <c r="KG102" s="109"/>
      <c r="KH102" s="109"/>
      <c r="KI102" s="109"/>
      <c r="KJ102" s="109"/>
      <c r="KK102" s="109"/>
      <c r="KL102" s="109"/>
      <c r="KM102" s="109"/>
      <c r="KN102" s="109"/>
      <c r="KO102" s="109"/>
      <c r="KP102" s="109"/>
      <c r="KQ102" s="109"/>
      <c r="KR102" s="109"/>
      <c r="KS102" s="109"/>
      <c r="KT102" s="109"/>
      <c r="KU102" s="109"/>
      <c r="KV102" s="109"/>
      <c r="KW102" s="109"/>
      <c r="KX102" s="109"/>
      <c r="KY102" s="109"/>
      <c r="KZ102" s="109"/>
      <c r="LA102" s="109"/>
      <c r="LB102" s="109"/>
      <c r="LC102" s="109"/>
      <c r="LD102" s="109"/>
      <c r="LE102" s="109"/>
      <c r="LF102" s="109"/>
      <c r="LG102" s="109"/>
      <c r="LH102" s="109"/>
      <c r="LI102" s="109"/>
      <c r="LJ102" s="109"/>
      <c r="LK102" s="109"/>
      <c r="LL102" s="109"/>
      <c r="LM102" s="109"/>
      <c r="LN102" s="109"/>
      <c r="LO102" s="109"/>
      <c r="LP102" s="109"/>
      <c r="LQ102" s="109"/>
      <c r="LR102" s="109"/>
      <c r="LS102" s="109"/>
      <c r="LT102" s="109"/>
      <c r="LU102" s="109"/>
      <c r="LV102" s="109"/>
      <c r="LW102" s="109"/>
      <c r="LX102" s="109"/>
      <c r="LY102" s="109"/>
      <c r="LZ102" s="109"/>
      <c r="MA102" s="109"/>
      <c r="MB102" s="109"/>
      <c r="MC102" s="109"/>
      <c r="MD102" s="109"/>
      <c r="ME102" s="109"/>
      <c r="MF102" s="109"/>
      <c r="MG102" s="109"/>
      <c r="MH102" s="109"/>
      <c r="MI102" s="109"/>
      <c r="MJ102" s="109"/>
      <c r="MK102" s="109"/>
      <c r="ML102" s="109"/>
      <c r="MM102" s="109"/>
      <c r="MN102" s="109"/>
      <c r="MO102" s="109"/>
      <c r="MP102" s="109"/>
      <c r="MQ102" s="109"/>
      <c r="MR102" s="109"/>
      <c r="MS102" s="109"/>
      <c r="MT102" s="109"/>
      <c r="MU102" s="109"/>
      <c r="MV102" s="109"/>
      <c r="MW102" s="109"/>
      <c r="MX102" s="109"/>
      <c r="MY102" s="109"/>
      <c r="MZ102" s="109"/>
    </row>
    <row r="103" spans="2:364">
      <c r="B103" s="109"/>
      <c r="C103" s="109"/>
      <c r="D103" s="109"/>
      <c r="E103" s="109"/>
      <c r="F103" s="109"/>
      <c r="G103" s="109"/>
      <c r="H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13" t="s">
        <v>317</v>
      </c>
      <c r="AT103" s="114" t="s">
        <v>349</v>
      </c>
      <c r="AU103" s="111"/>
      <c r="AV103" s="111"/>
      <c r="AW103" s="111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  <c r="IV103" s="109"/>
      <c r="IW103" s="109"/>
      <c r="IX103" s="109"/>
      <c r="IY103" s="109"/>
      <c r="IZ103" s="109"/>
      <c r="JA103" s="109"/>
      <c r="JB103" s="109"/>
      <c r="JC103" s="109"/>
      <c r="JD103" s="109"/>
      <c r="JE103" s="109"/>
      <c r="JF103" s="109"/>
      <c r="JG103" s="109"/>
      <c r="JH103" s="109"/>
      <c r="JI103" s="109"/>
      <c r="JJ103" s="109"/>
      <c r="JK103" s="109"/>
      <c r="JL103" s="109"/>
      <c r="JM103" s="109"/>
      <c r="JN103" s="109"/>
      <c r="JO103" s="109"/>
      <c r="JP103" s="109"/>
      <c r="JQ103" s="109"/>
      <c r="JR103" s="109"/>
      <c r="JS103" s="109"/>
      <c r="JT103" s="109"/>
      <c r="JU103" s="109"/>
      <c r="JV103" s="109"/>
      <c r="JW103" s="109"/>
      <c r="JX103" s="109"/>
      <c r="JY103" s="109"/>
      <c r="JZ103" s="109"/>
      <c r="KA103" s="109"/>
      <c r="KB103" s="109"/>
      <c r="KC103" s="109"/>
      <c r="KD103" s="109"/>
      <c r="KE103" s="109"/>
      <c r="KF103" s="109"/>
      <c r="KG103" s="109"/>
      <c r="KH103" s="109"/>
      <c r="KI103" s="109"/>
      <c r="KJ103" s="109"/>
      <c r="KK103" s="109"/>
      <c r="KL103" s="109"/>
      <c r="KM103" s="109"/>
      <c r="KN103" s="109"/>
      <c r="KO103" s="109"/>
      <c r="KP103" s="109"/>
      <c r="KQ103" s="109"/>
      <c r="KR103" s="109"/>
      <c r="KS103" s="109"/>
      <c r="KT103" s="109"/>
      <c r="KU103" s="109"/>
      <c r="KV103" s="109"/>
      <c r="KW103" s="109"/>
      <c r="KX103" s="109"/>
      <c r="KY103" s="109"/>
      <c r="KZ103" s="109"/>
      <c r="LA103" s="109"/>
      <c r="LB103" s="109"/>
      <c r="LC103" s="109"/>
      <c r="LD103" s="109"/>
      <c r="LE103" s="109"/>
      <c r="LF103" s="109"/>
      <c r="LG103" s="109"/>
      <c r="LH103" s="109"/>
      <c r="LI103" s="109"/>
      <c r="LJ103" s="109"/>
      <c r="LK103" s="109"/>
      <c r="LL103" s="109"/>
      <c r="LM103" s="109"/>
      <c r="LN103" s="109"/>
      <c r="LO103" s="109"/>
      <c r="LP103" s="109"/>
      <c r="LQ103" s="109"/>
      <c r="LR103" s="109"/>
      <c r="LS103" s="109"/>
      <c r="LT103" s="109"/>
      <c r="LU103" s="109"/>
      <c r="LV103" s="109"/>
      <c r="LW103" s="109"/>
      <c r="LX103" s="109"/>
      <c r="LY103" s="109"/>
      <c r="LZ103" s="109"/>
      <c r="MA103" s="109"/>
      <c r="MB103" s="109"/>
      <c r="MC103" s="109"/>
      <c r="MD103" s="109"/>
      <c r="ME103" s="109"/>
      <c r="MF103" s="109"/>
      <c r="MG103" s="109"/>
      <c r="MH103" s="109"/>
      <c r="MI103" s="109"/>
      <c r="MJ103" s="109"/>
      <c r="MK103" s="109"/>
      <c r="ML103" s="109"/>
      <c r="MM103" s="109"/>
      <c r="MN103" s="109"/>
      <c r="MO103" s="109"/>
      <c r="MP103" s="109"/>
      <c r="MQ103" s="109"/>
      <c r="MR103" s="109"/>
      <c r="MS103" s="109"/>
      <c r="MT103" s="109"/>
      <c r="MU103" s="109"/>
      <c r="MV103" s="109"/>
      <c r="MW103" s="109"/>
      <c r="MX103" s="109"/>
      <c r="MY103" s="109"/>
      <c r="MZ103" s="109"/>
    </row>
    <row r="104" spans="2:364">
      <c r="B104" s="109"/>
      <c r="C104" s="109"/>
      <c r="D104" s="109"/>
      <c r="E104" s="109"/>
      <c r="F104" s="109"/>
      <c r="G104" s="109"/>
      <c r="H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13" t="s">
        <v>317</v>
      </c>
      <c r="AT104" s="114" t="s">
        <v>350</v>
      </c>
      <c r="AU104" s="111"/>
      <c r="AV104" s="111"/>
      <c r="AW104" s="111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  <c r="IV104" s="109"/>
      <c r="IW104" s="109"/>
      <c r="IX104" s="109"/>
      <c r="IY104" s="109"/>
      <c r="IZ104" s="109"/>
      <c r="JA104" s="109"/>
      <c r="JB104" s="109"/>
      <c r="JC104" s="109"/>
      <c r="JD104" s="109"/>
      <c r="JE104" s="109"/>
      <c r="JF104" s="109"/>
      <c r="JG104" s="109"/>
      <c r="JH104" s="109"/>
      <c r="JI104" s="109"/>
      <c r="JJ104" s="109"/>
      <c r="JK104" s="109"/>
      <c r="JL104" s="109"/>
      <c r="JM104" s="109"/>
      <c r="JN104" s="109"/>
      <c r="JO104" s="109"/>
      <c r="JP104" s="109"/>
      <c r="JQ104" s="109"/>
      <c r="JR104" s="109"/>
      <c r="JS104" s="109"/>
      <c r="JT104" s="109"/>
      <c r="JU104" s="109"/>
      <c r="JV104" s="109"/>
      <c r="JW104" s="109"/>
      <c r="JX104" s="109"/>
      <c r="JY104" s="109"/>
      <c r="JZ104" s="109"/>
      <c r="KA104" s="109"/>
      <c r="KB104" s="109"/>
      <c r="KC104" s="109"/>
      <c r="KD104" s="109"/>
      <c r="KE104" s="109"/>
      <c r="KF104" s="109"/>
      <c r="KG104" s="109"/>
      <c r="KH104" s="109"/>
      <c r="KI104" s="109"/>
      <c r="KJ104" s="109"/>
      <c r="KK104" s="109"/>
      <c r="KL104" s="109"/>
      <c r="KM104" s="109"/>
      <c r="KN104" s="109"/>
      <c r="KO104" s="109"/>
      <c r="KP104" s="109"/>
      <c r="KQ104" s="109"/>
      <c r="KR104" s="109"/>
      <c r="KS104" s="109"/>
      <c r="KT104" s="109"/>
      <c r="KU104" s="109"/>
      <c r="KV104" s="109"/>
      <c r="KW104" s="109"/>
      <c r="KX104" s="109"/>
      <c r="KY104" s="109"/>
      <c r="KZ104" s="109"/>
      <c r="LA104" s="109"/>
      <c r="LB104" s="109"/>
      <c r="LC104" s="109"/>
      <c r="LD104" s="109"/>
      <c r="LE104" s="109"/>
      <c r="LF104" s="109"/>
      <c r="LG104" s="109"/>
      <c r="LH104" s="109"/>
      <c r="LI104" s="109"/>
      <c r="LJ104" s="109"/>
      <c r="LK104" s="109"/>
      <c r="LL104" s="109"/>
      <c r="LM104" s="109"/>
      <c r="LN104" s="109"/>
      <c r="LO104" s="109"/>
      <c r="LP104" s="109"/>
      <c r="LQ104" s="109"/>
      <c r="LR104" s="109"/>
      <c r="LS104" s="109"/>
      <c r="LT104" s="109"/>
      <c r="LU104" s="109"/>
      <c r="LV104" s="109"/>
      <c r="LW104" s="109"/>
      <c r="LX104" s="109"/>
      <c r="LY104" s="109"/>
      <c r="LZ104" s="109"/>
      <c r="MA104" s="109"/>
      <c r="MB104" s="109"/>
      <c r="MC104" s="109"/>
      <c r="MD104" s="109"/>
      <c r="ME104" s="109"/>
      <c r="MF104" s="109"/>
      <c r="MG104" s="109"/>
      <c r="MH104" s="109"/>
      <c r="MI104" s="109"/>
      <c r="MJ104" s="109"/>
      <c r="MK104" s="109"/>
      <c r="ML104" s="109"/>
      <c r="MM104" s="109"/>
      <c r="MN104" s="109"/>
      <c r="MO104" s="109"/>
      <c r="MP104" s="109"/>
      <c r="MQ104" s="109"/>
      <c r="MR104" s="109"/>
      <c r="MS104" s="109"/>
      <c r="MT104" s="109"/>
      <c r="MU104" s="109"/>
      <c r="MV104" s="109"/>
      <c r="MW104" s="109"/>
      <c r="MX104" s="109"/>
      <c r="MY104" s="109"/>
      <c r="MZ104" s="109"/>
    </row>
    <row r="105" spans="2:364">
      <c r="B105" s="109"/>
      <c r="C105" s="109"/>
      <c r="D105" s="109"/>
      <c r="E105" s="109"/>
      <c r="F105" s="109"/>
      <c r="G105" s="109"/>
      <c r="H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13" t="s">
        <v>317</v>
      </c>
      <c r="AT105" s="114" t="s">
        <v>351</v>
      </c>
      <c r="AU105" s="111"/>
      <c r="AV105" s="111"/>
      <c r="AW105" s="111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  <c r="IV105" s="109"/>
      <c r="IW105" s="109"/>
      <c r="IX105" s="109"/>
      <c r="IY105" s="109"/>
      <c r="IZ105" s="109"/>
      <c r="JA105" s="109"/>
      <c r="JB105" s="109"/>
      <c r="JC105" s="109"/>
      <c r="JD105" s="109"/>
      <c r="JE105" s="109"/>
      <c r="JF105" s="109"/>
      <c r="JG105" s="109"/>
      <c r="JH105" s="109"/>
      <c r="JI105" s="109"/>
      <c r="JJ105" s="109"/>
      <c r="JK105" s="109"/>
      <c r="JL105" s="109"/>
      <c r="JM105" s="109"/>
      <c r="JN105" s="109"/>
      <c r="JO105" s="109"/>
      <c r="JP105" s="109"/>
      <c r="JQ105" s="109"/>
      <c r="JR105" s="109"/>
      <c r="JS105" s="109"/>
      <c r="JT105" s="109"/>
      <c r="JU105" s="109"/>
      <c r="JV105" s="109"/>
      <c r="JW105" s="109"/>
      <c r="JX105" s="109"/>
      <c r="JY105" s="109"/>
      <c r="JZ105" s="109"/>
      <c r="KA105" s="109"/>
      <c r="KB105" s="109"/>
      <c r="KC105" s="109"/>
      <c r="KD105" s="109"/>
      <c r="KE105" s="109"/>
      <c r="KF105" s="109"/>
      <c r="KG105" s="109"/>
      <c r="KH105" s="109"/>
      <c r="KI105" s="109"/>
      <c r="KJ105" s="109"/>
      <c r="KK105" s="109"/>
      <c r="KL105" s="109"/>
      <c r="KM105" s="109"/>
      <c r="KN105" s="109"/>
      <c r="KO105" s="109"/>
      <c r="KP105" s="109"/>
      <c r="KQ105" s="109"/>
      <c r="KR105" s="109"/>
      <c r="KS105" s="109"/>
      <c r="KT105" s="109"/>
      <c r="KU105" s="109"/>
      <c r="KV105" s="109"/>
      <c r="KW105" s="109"/>
      <c r="KX105" s="109"/>
      <c r="KY105" s="109"/>
      <c r="KZ105" s="109"/>
      <c r="LA105" s="109"/>
      <c r="LB105" s="109"/>
      <c r="LC105" s="109"/>
      <c r="LD105" s="109"/>
      <c r="LE105" s="109"/>
      <c r="LF105" s="109"/>
      <c r="LG105" s="109"/>
      <c r="LH105" s="109"/>
      <c r="LI105" s="109"/>
      <c r="LJ105" s="109"/>
      <c r="LK105" s="109"/>
      <c r="LL105" s="109"/>
      <c r="LM105" s="109"/>
      <c r="LN105" s="109"/>
      <c r="LO105" s="109"/>
      <c r="LP105" s="109"/>
      <c r="LQ105" s="109"/>
      <c r="LR105" s="109"/>
      <c r="LS105" s="109"/>
      <c r="LT105" s="109"/>
      <c r="LU105" s="109"/>
      <c r="LV105" s="109"/>
      <c r="LW105" s="109"/>
      <c r="LX105" s="109"/>
      <c r="LY105" s="109"/>
      <c r="LZ105" s="109"/>
      <c r="MA105" s="109"/>
      <c r="MB105" s="109"/>
      <c r="MC105" s="109"/>
      <c r="MD105" s="109"/>
      <c r="ME105" s="109"/>
      <c r="MF105" s="109"/>
      <c r="MG105" s="109"/>
      <c r="MH105" s="109"/>
      <c r="MI105" s="109"/>
      <c r="MJ105" s="109"/>
      <c r="MK105" s="109"/>
      <c r="ML105" s="109"/>
      <c r="MM105" s="109"/>
      <c r="MN105" s="109"/>
      <c r="MO105" s="109"/>
      <c r="MP105" s="109"/>
      <c r="MQ105" s="109"/>
      <c r="MR105" s="109"/>
      <c r="MS105" s="109"/>
      <c r="MT105" s="109"/>
      <c r="MU105" s="109"/>
      <c r="MV105" s="109"/>
      <c r="MW105" s="109"/>
      <c r="MX105" s="109"/>
      <c r="MY105" s="109"/>
      <c r="MZ105" s="109"/>
    </row>
    <row r="106" spans="2:364">
      <c r="B106" s="109"/>
      <c r="C106" s="109"/>
      <c r="D106" s="109"/>
      <c r="E106" s="109"/>
      <c r="F106" s="109"/>
      <c r="G106" s="109"/>
      <c r="H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13" t="s">
        <v>317</v>
      </c>
      <c r="AT106" s="114" t="s">
        <v>352</v>
      </c>
      <c r="AU106" s="111"/>
      <c r="AV106" s="111"/>
      <c r="AW106" s="111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  <c r="IV106" s="109"/>
      <c r="IW106" s="109"/>
      <c r="IX106" s="109"/>
      <c r="IY106" s="109"/>
      <c r="IZ106" s="109"/>
      <c r="JA106" s="109"/>
      <c r="JB106" s="109"/>
      <c r="JC106" s="109"/>
      <c r="JD106" s="109"/>
      <c r="JE106" s="109"/>
      <c r="JF106" s="109"/>
      <c r="JG106" s="109"/>
      <c r="JH106" s="109"/>
      <c r="JI106" s="109"/>
      <c r="JJ106" s="109"/>
      <c r="JK106" s="109"/>
      <c r="JL106" s="109"/>
      <c r="JM106" s="109"/>
      <c r="JN106" s="109"/>
      <c r="JO106" s="109"/>
      <c r="JP106" s="109"/>
      <c r="JQ106" s="109"/>
      <c r="JR106" s="109"/>
      <c r="JS106" s="109"/>
      <c r="JT106" s="109"/>
      <c r="JU106" s="109"/>
      <c r="JV106" s="109"/>
      <c r="JW106" s="109"/>
      <c r="JX106" s="109"/>
      <c r="JY106" s="109"/>
      <c r="JZ106" s="109"/>
      <c r="KA106" s="109"/>
      <c r="KB106" s="109"/>
      <c r="KC106" s="109"/>
      <c r="KD106" s="109"/>
      <c r="KE106" s="109"/>
      <c r="KF106" s="109"/>
      <c r="KG106" s="109"/>
      <c r="KH106" s="109"/>
      <c r="KI106" s="109"/>
      <c r="KJ106" s="109"/>
      <c r="KK106" s="109"/>
      <c r="KL106" s="109"/>
      <c r="KM106" s="109"/>
      <c r="KN106" s="109"/>
      <c r="KO106" s="109"/>
      <c r="KP106" s="109"/>
      <c r="KQ106" s="109"/>
      <c r="KR106" s="109"/>
      <c r="KS106" s="109"/>
      <c r="KT106" s="109"/>
      <c r="KU106" s="109"/>
      <c r="KV106" s="109"/>
      <c r="KW106" s="109"/>
      <c r="KX106" s="109"/>
      <c r="KY106" s="109"/>
      <c r="KZ106" s="109"/>
      <c r="LA106" s="109"/>
      <c r="LB106" s="109"/>
      <c r="LC106" s="109"/>
      <c r="LD106" s="109"/>
      <c r="LE106" s="109"/>
      <c r="LF106" s="109"/>
      <c r="LG106" s="109"/>
      <c r="LH106" s="109"/>
      <c r="LI106" s="109"/>
      <c r="LJ106" s="109"/>
      <c r="LK106" s="109"/>
      <c r="LL106" s="109"/>
      <c r="LM106" s="109"/>
      <c r="LN106" s="109"/>
      <c r="LO106" s="109"/>
      <c r="LP106" s="109"/>
      <c r="LQ106" s="109"/>
      <c r="LR106" s="109"/>
      <c r="LS106" s="109"/>
      <c r="LT106" s="109"/>
      <c r="LU106" s="109"/>
      <c r="LV106" s="109"/>
      <c r="LW106" s="109"/>
      <c r="LX106" s="109"/>
      <c r="LY106" s="109"/>
      <c r="LZ106" s="109"/>
      <c r="MA106" s="109"/>
      <c r="MB106" s="109"/>
      <c r="MC106" s="109"/>
      <c r="MD106" s="109"/>
      <c r="ME106" s="109"/>
      <c r="MF106" s="109"/>
      <c r="MG106" s="109"/>
      <c r="MH106" s="109"/>
      <c r="MI106" s="109"/>
      <c r="MJ106" s="109"/>
      <c r="MK106" s="109"/>
      <c r="ML106" s="109"/>
      <c r="MM106" s="109"/>
      <c r="MN106" s="109"/>
      <c r="MO106" s="109"/>
      <c r="MP106" s="109"/>
      <c r="MQ106" s="109"/>
      <c r="MR106" s="109"/>
      <c r="MS106" s="109"/>
      <c r="MT106" s="109"/>
      <c r="MU106" s="109"/>
      <c r="MV106" s="109"/>
      <c r="MW106" s="109"/>
      <c r="MX106" s="109"/>
      <c r="MY106" s="109"/>
      <c r="MZ106" s="109"/>
    </row>
    <row r="107" spans="2:364">
      <c r="B107" s="109"/>
      <c r="C107" s="109"/>
      <c r="D107" s="109"/>
      <c r="E107" s="109"/>
      <c r="F107" s="109"/>
      <c r="G107" s="109"/>
      <c r="H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3" t="s">
        <v>317</v>
      </c>
      <c r="AT107" s="114" t="s">
        <v>353</v>
      </c>
      <c r="AU107" s="111"/>
      <c r="AV107" s="111"/>
      <c r="AW107" s="111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  <c r="IV107" s="109"/>
      <c r="IW107" s="109"/>
      <c r="IX107" s="109"/>
      <c r="IY107" s="109"/>
      <c r="IZ107" s="109"/>
      <c r="JA107" s="109"/>
      <c r="JB107" s="109"/>
      <c r="JC107" s="109"/>
      <c r="JD107" s="109"/>
      <c r="JE107" s="109"/>
      <c r="JF107" s="109"/>
      <c r="JG107" s="109"/>
      <c r="JH107" s="109"/>
      <c r="JI107" s="109"/>
      <c r="JJ107" s="109"/>
      <c r="JK107" s="109"/>
      <c r="JL107" s="109"/>
      <c r="JM107" s="109"/>
      <c r="JN107" s="109"/>
      <c r="JO107" s="109"/>
      <c r="JP107" s="109"/>
      <c r="JQ107" s="109"/>
      <c r="JR107" s="109"/>
      <c r="JS107" s="109"/>
      <c r="JT107" s="109"/>
      <c r="JU107" s="109"/>
      <c r="JV107" s="109"/>
      <c r="JW107" s="109"/>
      <c r="JX107" s="109"/>
      <c r="JY107" s="109"/>
      <c r="JZ107" s="109"/>
      <c r="KA107" s="109"/>
      <c r="KB107" s="109"/>
      <c r="KC107" s="109"/>
      <c r="KD107" s="109"/>
      <c r="KE107" s="109"/>
      <c r="KF107" s="109"/>
      <c r="KG107" s="109"/>
      <c r="KH107" s="109"/>
      <c r="KI107" s="109"/>
      <c r="KJ107" s="109"/>
      <c r="KK107" s="109"/>
      <c r="KL107" s="109"/>
      <c r="KM107" s="109"/>
      <c r="KN107" s="109"/>
      <c r="KO107" s="109"/>
      <c r="KP107" s="109"/>
      <c r="KQ107" s="109"/>
      <c r="KR107" s="109"/>
      <c r="KS107" s="109"/>
      <c r="KT107" s="109"/>
      <c r="KU107" s="109"/>
      <c r="KV107" s="109"/>
      <c r="KW107" s="109"/>
      <c r="KX107" s="109"/>
      <c r="KY107" s="109"/>
      <c r="KZ107" s="109"/>
      <c r="LA107" s="109"/>
      <c r="LB107" s="109"/>
      <c r="LC107" s="109"/>
      <c r="LD107" s="109"/>
      <c r="LE107" s="109"/>
      <c r="LF107" s="109"/>
      <c r="LG107" s="109"/>
      <c r="LH107" s="109"/>
      <c r="LI107" s="109"/>
      <c r="LJ107" s="109"/>
      <c r="LK107" s="109"/>
      <c r="LL107" s="109"/>
      <c r="LM107" s="109"/>
      <c r="LN107" s="109"/>
      <c r="LO107" s="109"/>
      <c r="LP107" s="109"/>
      <c r="LQ107" s="109"/>
      <c r="LR107" s="109"/>
      <c r="LS107" s="109"/>
      <c r="LT107" s="109"/>
      <c r="LU107" s="109"/>
      <c r="LV107" s="109"/>
      <c r="LW107" s="109"/>
      <c r="LX107" s="109"/>
      <c r="LY107" s="109"/>
      <c r="LZ107" s="109"/>
      <c r="MA107" s="109"/>
      <c r="MB107" s="109"/>
      <c r="MC107" s="109"/>
      <c r="MD107" s="109"/>
      <c r="ME107" s="109"/>
      <c r="MF107" s="109"/>
      <c r="MG107" s="109"/>
      <c r="MH107" s="109"/>
      <c r="MI107" s="109"/>
      <c r="MJ107" s="109"/>
      <c r="MK107" s="109"/>
      <c r="ML107" s="109"/>
      <c r="MM107" s="109"/>
      <c r="MN107" s="109"/>
      <c r="MO107" s="109"/>
      <c r="MP107" s="109"/>
      <c r="MQ107" s="109"/>
      <c r="MR107" s="109"/>
      <c r="MS107" s="109"/>
      <c r="MT107" s="109"/>
      <c r="MU107" s="109"/>
      <c r="MV107" s="109"/>
      <c r="MW107" s="109"/>
      <c r="MX107" s="109"/>
      <c r="MY107" s="109"/>
      <c r="MZ107" s="109"/>
    </row>
    <row r="108" spans="2:364">
      <c r="B108" s="109"/>
      <c r="C108" s="109"/>
      <c r="D108" s="109"/>
      <c r="E108" s="109"/>
      <c r="F108" s="109"/>
      <c r="G108" s="109"/>
      <c r="H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13" t="s">
        <v>317</v>
      </c>
      <c r="AT108" s="114" t="s">
        <v>354</v>
      </c>
      <c r="AU108" s="111"/>
      <c r="AV108" s="111"/>
      <c r="AW108" s="111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  <c r="IW108" s="109"/>
      <c r="IX108" s="109"/>
      <c r="IY108" s="109"/>
      <c r="IZ108" s="109"/>
      <c r="JA108" s="109"/>
      <c r="JB108" s="109"/>
      <c r="JC108" s="109"/>
      <c r="JD108" s="109"/>
      <c r="JE108" s="109"/>
      <c r="JF108" s="109"/>
      <c r="JG108" s="109"/>
      <c r="JH108" s="109"/>
      <c r="JI108" s="109"/>
      <c r="JJ108" s="109"/>
      <c r="JK108" s="109"/>
      <c r="JL108" s="109"/>
      <c r="JM108" s="109"/>
      <c r="JN108" s="109"/>
      <c r="JO108" s="109"/>
      <c r="JP108" s="109"/>
      <c r="JQ108" s="109"/>
      <c r="JR108" s="109"/>
      <c r="JS108" s="109"/>
      <c r="JT108" s="109"/>
      <c r="JU108" s="109"/>
      <c r="JV108" s="109"/>
      <c r="JW108" s="109"/>
      <c r="JX108" s="109"/>
      <c r="JY108" s="109"/>
      <c r="JZ108" s="109"/>
      <c r="KA108" s="109"/>
      <c r="KB108" s="109"/>
      <c r="KC108" s="109"/>
      <c r="KD108" s="109"/>
      <c r="KE108" s="109"/>
      <c r="KF108" s="109"/>
      <c r="KG108" s="109"/>
      <c r="KH108" s="109"/>
      <c r="KI108" s="109"/>
      <c r="KJ108" s="109"/>
      <c r="KK108" s="109"/>
      <c r="KL108" s="109"/>
      <c r="KM108" s="109"/>
      <c r="KN108" s="109"/>
      <c r="KO108" s="109"/>
      <c r="KP108" s="109"/>
      <c r="KQ108" s="109"/>
      <c r="KR108" s="109"/>
      <c r="KS108" s="109"/>
      <c r="KT108" s="109"/>
      <c r="KU108" s="109"/>
      <c r="KV108" s="109"/>
      <c r="KW108" s="109"/>
      <c r="KX108" s="109"/>
      <c r="KY108" s="109"/>
      <c r="KZ108" s="109"/>
      <c r="LA108" s="109"/>
      <c r="LB108" s="109"/>
      <c r="LC108" s="109"/>
      <c r="LD108" s="109"/>
      <c r="LE108" s="109"/>
      <c r="LF108" s="109"/>
      <c r="LG108" s="109"/>
      <c r="LH108" s="109"/>
      <c r="LI108" s="109"/>
      <c r="LJ108" s="109"/>
      <c r="LK108" s="109"/>
      <c r="LL108" s="109"/>
      <c r="LM108" s="109"/>
      <c r="LN108" s="109"/>
      <c r="LO108" s="109"/>
      <c r="LP108" s="109"/>
      <c r="LQ108" s="109"/>
      <c r="LR108" s="109"/>
      <c r="LS108" s="109"/>
      <c r="LT108" s="109"/>
      <c r="LU108" s="109"/>
      <c r="LV108" s="109"/>
      <c r="LW108" s="109"/>
      <c r="LX108" s="109"/>
      <c r="LY108" s="109"/>
      <c r="LZ108" s="109"/>
      <c r="MA108" s="109"/>
      <c r="MB108" s="109"/>
      <c r="MC108" s="109"/>
      <c r="MD108" s="109"/>
      <c r="ME108" s="109"/>
      <c r="MF108" s="109"/>
      <c r="MG108" s="109"/>
      <c r="MH108" s="109"/>
      <c r="MI108" s="109"/>
      <c r="MJ108" s="109"/>
      <c r="MK108" s="109"/>
      <c r="ML108" s="109"/>
      <c r="MM108" s="109"/>
      <c r="MN108" s="109"/>
      <c r="MO108" s="109"/>
      <c r="MP108" s="109"/>
      <c r="MQ108" s="109"/>
      <c r="MR108" s="109"/>
      <c r="MS108" s="109"/>
      <c r="MT108" s="109"/>
      <c r="MU108" s="109"/>
      <c r="MV108" s="109"/>
      <c r="MW108" s="109"/>
      <c r="MX108" s="109"/>
      <c r="MY108" s="109"/>
      <c r="MZ108" s="109"/>
    </row>
    <row r="109" spans="2:364">
      <c r="B109" s="109"/>
      <c r="C109" s="109"/>
      <c r="D109" s="109"/>
      <c r="E109" s="109"/>
      <c r="F109" s="109"/>
      <c r="G109" s="109"/>
      <c r="H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13" t="s">
        <v>317</v>
      </c>
      <c r="AT109" s="114" t="s">
        <v>355</v>
      </c>
      <c r="AU109" s="111"/>
      <c r="AV109" s="111"/>
      <c r="AW109" s="111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  <c r="IW109" s="109"/>
      <c r="IX109" s="109"/>
      <c r="IY109" s="109"/>
      <c r="IZ109" s="109"/>
      <c r="JA109" s="109"/>
      <c r="JB109" s="109"/>
      <c r="JC109" s="109"/>
      <c r="JD109" s="109"/>
      <c r="JE109" s="109"/>
      <c r="JF109" s="109"/>
      <c r="JG109" s="109"/>
      <c r="JH109" s="109"/>
      <c r="JI109" s="109"/>
      <c r="JJ109" s="109"/>
      <c r="JK109" s="109"/>
      <c r="JL109" s="109"/>
      <c r="JM109" s="109"/>
      <c r="JN109" s="109"/>
      <c r="JO109" s="109"/>
      <c r="JP109" s="109"/>
      <c r="JQ109" s="109"/>
      <c r="JR109" s="109"/>
      <c r="JS109" s="109"/>
      <c r="JT109" s="109"/>
      <c r="JU109" s="109"/>
      <c r="JV109" s="109"/>
      <c r="JW109" s="109"/>
      <c r="JX109" s="109"/>
      <c r="JY109" s="109"/>
      <c r="JZ109" s="109"/>
      <c r="KA109" s="109"/>
      <c r="KB109" s="109"/>
      <c r="KC109" s="109"/>
      <c r="KD109" s="109"/>
      <c r="KE109" s="109"/>
      <c r="KF109" s="109"/>
      <c r="KG109" s="109"/>
      <c r="KH109" s="109"/>
      <c r="KI109" s="109"/>
      <c r="KJ109" s="109"/>
      <c r="KK109" s="109"/>
      <c r="KL109" s="109"/>
      <c r="KM109" s="109"/>
      <c r="KN109" s="109"/>
      <c r="KO109" s="109"/>
      <c r="KP109" s="109"/>
      <c r="KQ109" s="109"/>
      <c r="KR109" s="109"/>
      <c r="KS109" s="109"/>
      <c r="KT109" s="109"/>
      <c r="KU109" s="109"/>
      <c r="KV109" s="109"/>
      <c r="KW109" s="109"/>
      <c r="KX109" s="109"/>
      <c r="KY109" s="109"/>
      <c r="KZ109" s="109"/>
      <c r="LA109" s="109"/>
      <c r="LB109" s="109"/>
      <c r="LC109" s="109"/>
      <c r="LD109" s="109"/>
      <c r="LE109" s="109"/>
      <c r="LF109" s="109"/>
      <c r="LG109" s="109"/>
      <c r="LH109" s="109"/>
      <c r="LI109" s="109"/>
      <c r="LJ109" s="109"/>
      <c r="LK109" s="109"/>
      <c r="LL109" s="109"/>
      <c r="LM109" s="109"/>
      <c r="LN109" s="109"/>
      <c r="LO109" s="109"/>
      <c r="LP109" s="109"/>
      <c r="LQ109" s="109"/>
      <c r="LR109" s="109"/>
      <c r="LS109" s="109"/>
      <c r="LT109" s="109"/>
      <c r="LU109" s="109"/>
      <c r="LV109" s="109"/>
      <c r="LW109" s="109"/>
      <c r="LX109" s="109"/>
      <c r="LY109" s="109"/>
      <c r="LZ109" s="109"/>
      <c r="MA109" s="109"/>
      <c r="MB109" s="109"/>
      <c r="MC109" s="109"/>
      <c r="MD109" s="109"/>
      <c r="ME109" s="109"/>
      <c r="MF109" s="109"/>
      <c r="MG109" s="109"/>
      <c r="MH109" s="109"/>
      <c r="MI109" s="109"/>
      <c r="MJ109" s="109"/>
      <c r="MK109" s="109"/>
      <c r="ML109" s="109"/>
      <c r="MM109" s="109"/>
      <c r="MN109" s="109"/>
      <c r="MO109" s="109"/>
      <c r="MP109" s="109"/>
      <c r="MQ109" s="109"/>
      <c r="MR109" s="109"/>
      <c r="MS109" s="109"/>
      <c r="MT109" s="109"/>
      <c r="MU109" s="109"/>
      <c r="MV109" s="109"/>
      <c r="MW109" s="109"/>
      <c r="MX109" s="109"/>
      <c r="MY109" s="109"/>
      <c r="MZ109" s="109"/>
    </row>
    <row r="110" spans="2:364">
      <c r="B110" s="109"/>
      <c r="C110" s="109"/>
      <c r="D110" s="109"/>
      <c r="E110" s="109"/>
      <c r="F110" s="109"/>
      <c r="G110" s="109"/>
      <c r="H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13" t="s">
        <v>356</v>
      </c>
      <c r="AT110" s="114" t="s">
        <v>356</v>
      </c>
      <c r="AU110" s="111"/>
      <c r="AV110" s="111"/>
      <c r="AW110" s="111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  <c r="IV110" s="109"/>
      <c r="IW110" s="109"/>
      <c r="IX110" s="109"/>
      <c r="IY110" s="109"/>
      <c r="IZ110" s="109"/>
      <c r="JA110" s="109"/>
      <c r="JB110" s="109"/>
      <c r="JC110" s="109"/>
      <c r="JD110" s="109"/>
      <c r="JE110" s="109"/>
      <c r="JF110" s="109"/>
      <c r="JG110" s="109"/>
      <c r="JH110" s="109"/>
      <c r="JI110" s="109"/>
      <c r="JJ110" s="109"/>
      <c r="JK110" s="109"/>
      <c r="JL110" s="109"/>
      <c r="JM110" s="109"/>
      <c r="JN110" s="109"/>
      <c r="JO110" s="109"/>
      <c r="JP110" s="109"/>
      <c r="JQ110" s="109"/>
      <c r="JR110" s="109"/>
      <c r="JS110" s="109"/>
      <c r="JT110" s="109"/>
      <c r="JU110" s="109"/>
      <c r="JV110" s="109"/>
      <c r="JW110" s="109"/>
      <c r="JX110" s="109"/>
      <c r="JY110" s="109"/>
      <c r="JZ110" s="109"/>
      <c r="KA110" s="109"/>
      <c r="KB110" s="109"/>
      <c r="KC110" s="109"/>
      <c r="KD110" s="109"/>
      <c r="KE110" s="109"/>
      <c r="KF110" s="109"/>
      <c r="KG110" s="109"/>
      <c r="KH110" s="109"/>
      <c r="KI110" s="109"/>
      <c r="KJ110" s="109"/>
      <c r="KK110" s="109"/>
      <c r="KL110" s="109"/>
      <c r="KM110" s="109"/>
      <c r="KN110" s="109"/>
      <c r="KO110" s="109"/>
      <c r="KP110" s="109"/>
      <c r="KQ110" s="109"/>
      <c r="KR110" s="109"/>
      <c r="KS110" s="109"/>
      <c r="KT110" s="109"/>
      <c r="KU110" s="109"/>
      <c r="KV110" s="109"/>
      <c r="KW110" s="109"/>
      <c r="KX110" s="109"/>
      <c r="KY110" s="109"/>
      <c r="KZ110" s="109"/>
      <c r="LA110" s="109"/>
      <c r="LB110" s="109"/>
      <c r="LC110" s="109"/>
      <c r="LD110" s="109"/>
      <c r="LE110" s="109"/>
      <c r="LF110" s="109"/>
      <c r="LG110" s="109"/>
      <c r="LH110" s="109"/>
      <c r="LI110" s="109"/>
      <c r="LJ110" s="109"/>
      <c r="LK110" s="109"/>
      <c r="LL110" s="109"/>
      <c r="LM110" s="109"/>
      <c r="LN110" s="109"/>
      <c r="LO110" s="109"/>
      <c r="LP110" s="109"/>
      <c r="LQ110" s="109"/>
      <c r="LR110" s="109"/>
      <c r="LS110" s="109"/>
      <c r="LT110" s="109"/>
      <c r="LU110" s="109"/>
      <c r="LV110" s="109"/>
      <c r="LW110" s="109"/>
      <c r="LX110" s="109"/>
      <c r="LY110" s="109"/>
      <c r="LZ110" s="109"/>
      <c r="MA110" s="109"/>
      <c r="MB110" s="109"/>
      <c r="MC110" s="109"/>
      <c r="MD110" s="109"/>
      <c r="ME110" s="109"/>
      <c r="MF110" s="109"/>
      <c r="MG110" s="109"/>
      <c r="MH110" s="109"/>
      <c r="MI110" s="109"/>
      <c r="MJ110" s="109"/>
      <c r="MK110" s="109"/>
      <c r="ML110" s="109"/>
      <c r="MM110" s="109"/>
      <c r="MN110" s="109"/>
      <c r="MO110" s="109"/>
      <c r="MP110" s="109"/>
      <c r="MQ110" s="109"/>
      <c r="MR110" s="109"/>
      <c r="MS110" s="109"/>
      <c r="MT110" s="109"/>
      <c r="MU110" s="109"/>
      <c r="MV110" s="109"/>
      <c r="MW110" s="109"/>
      <c r="MX110" s="109"/>
      <c r="MY110" s="109"/>
      <c r="MZ110" s="109"/>
    </row>
    <row r="111" spans="2:364">
      <c r="B111" s="109"/>
      <c r="C111" s="109"/>
      <c r="D111" s="109"/>
      <c r="E111" s="109"/>
      <c r="F111" s="109"/>
      <c r="G111" s="109"/>
      <c r="H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13" t="s">
        <v>357</v>
      </c>
      <c r="AT111" s="114" t="s">
        <v>358</v>
      </c>
      <c r="AU111" s="111"/>
      <c r="AV111" s="111"/>
      <c r="AW111" s="111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  <c r="IV111" s="109"/>
      <c r="IW111" s="109"/>
      <c r="IX111" s="109"/>
      <c r="IY111" s="109"/>
      <c r="IZ111" s="109"/>
      <c r="JA111" s="109"/>
      <c r="JB111" s="109"/>
      <c r="JC111" s="109"/>
      <c r="JD111" s="109"/>
      <c r="JE111" s="109"/>
      <c r="JF111" s="109"/>
      <c r="JG111" s="109"/>
      <c r="JH111" s="109"/>
      <c r="JI111" s="109"/>
      <c r="JJ111" s="109"/>
      <c r="JK111" s="109"/>
      <c r="JL111" s="109"/>
      <c r="JM111" s="109"/>
      <c r="JN111" s="109"/>
      <c r="JO111" s="109"/>
      <c r="JP111" s="109"/>
      <c r="JQ111" s="109"/>
      <c r="JR111" s="109"/>
      <c r="JS111" s="109"/>
      <c r="JT111" s="109"/>
      <c r="JU111" s="109"/>
      <c r="JV111" s="109"/>
      <c r="JW111" s="109"/>
      <c r="JX111" s="109"/>
      <c r="JY111" s="109"/>
      <c r="JZ111" s="109"/>
      <c r="KA111" s="109"/>
      <c r="KB111" s="109"/>
      <c r="KC111" s="109"/>
      <c r="KD111" s="109"/>
      <c r="KE111" s="109"/>
      <c r="KF111" s="109"/>
      <c r="KG111" s="109"/>
      <c r="KH111" s="109"/>
      <c r="KI111" s="109"/>
      <c r="KJ111" s="109"/>
      <c r="KK111" s="109"/>
      <c r="KL111" s="109"/>
      <c r="KM111" s="109"/>
      <c r="KN111" s="109"/>
      <c r="KO111" s="109"/>
      <c r="KP111" s="109"/>
      <c r="KQ111" s="109"/>
      <c r="KR111" s="109"/>
      <c r="KS111" s="109"/>
      <c r="KT111" s="109"/>
      <c r="KU111" s="109"/>
      <c r="KV111" s="109"/>
      <c r="KW111" s="109"/>
      <c r="KX111" s="109"/>
      <c r="KY111" s="109"/>
      <c r="KZ111" s="109"/>
      <c r="LA111" s="109"/>
      <c r="LB111" s="109"/>
      <c r="LC111" s="109"/>
      <c r="LD111" s="109"/>
      <c r="LE111" s="109"/>
      <c r="LF111" s="109"/>
      <c r="LG111" s="109"/>
      <c r="LH111" s="109"/>
      <c r="LI111" s="109"/>
      <c r="LJ111" s="109"/>
      <c r="LK111" s="109"/>
      <c r="LL111" s="109"/>
      <c r="LM111" s="109"/>
      <c r="LN111" s="109"/>
      <c r="LO111" s="109"/>
      <c r="LP111" s="109"/>
      <c r="LQ111" s="109"/>
      <c r="LR111" s="109"/>
      <c r="LS111" s="109"/>
      <c r="LT111" s="109"/>
      <c r="LU111" s="109"/>
      <c r="LV111" s="109"/>
      <c r="LW111" s="109"/>
      <c r="LX111" s="109"/>
      <c r="LY111" s="109"/>
      <c r="LZ111" s="109"/>
      <c r="MA111" s="109"/>
      <c r="MB111" s="109"/>
      <c r="MC111" s="109"/>
      <c r="MD111" s="109"/>
      <c r="ME111" s="109"/>
      <c r="MF111" s="109"/>
      <c r="MG111" s="109"/>
      <c r="MH111" s="109"/>
      <c r="MI111" s="109"/>
      <c r="MJ111" s="109"/>
      <c r="MK111" s="109"/>
      <c r="ML111" s="109"/>
      <c r="MM111" s="109"/>
      <c r="MN111" s="109"/>
      <c r="MO111" s="109"/>
      <c r="MP111" s="109"/>
      <c r="MQ111" s="109"/>
      <c r="MR111" s="109"/>
      <c r="MS111" s="109"/>
      <c r="MT111" s="109"/>
      <c r="MU111" s="109"/>
      <c r="MV111" s="109"/>
      <c r="MW111" s="109"/>
      <c r="MX111" s="109"/>
      <c r="MY111" s="109"/>
      <c r="MZ111" s="109"/>
    </row>
    <row r="112" spans="2:364">
      <c r="B112" s="109"/>
      <c r="C112" s="109"/>
      <c r="D112" s="109"/>
      <c r="E112" s="109"/>
      <c r="F112" s="109"/>
      <c r="G112" s="109"/>
      <c r="H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13" t="s">
        <v>357</v>
      </c>
      <c r="AT112" s="114" t="s">
        <v>359</v>
      </c>
      <c r="AU112" s="111"/>
      <c r="AV112" s="111"/>
      <c r="AW112" s="111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  <c r="IW112" s="109"/>
      <c r="IX112" s="109"/>
      <c r="IY112" s="109"/>
      <c r="IZ112" s="109"/>
      <c r="JA112" s="109"/>
      <c r="JB112" s="109"/>
      <c r="JC112" s="109"/>
      <c r="JD112" s="109"/>
      <c r="JE112" s="109"/>
      <c r="JF112" s="109"/>
      <c r="JG112" s="109"/>
      <c r="JH112" s="109"/>
      <c r="JI112" s="109"/>
      <c r="JJ112" s="109"/>
      <c r="JK112" s="109"/>
      <c r="JL112" s="109"/>
      <c r="JM112" s="109"/>
      <c r="JN112" s="109"/>
      <c r="JO112" s="109"/>
      <c r="JP112" s="109"/>
      <c r="JQ112" s="109"/>
      <c r="JR112" s="109"/>
      <c r="JS112" s="109"/>
      <c r="JT112" s="109"/>
      <c r="JU112" s="109"/>
      <c r="JV112" s="109"/>
      <c r="JW112" s="109"/>
      <c r="JX112" s="109"/>
      <c r="JY112" s="109"/>
      <c r="JZ112" s="109"/>
      <c r="KA112" s="109"/>
      <c r="KB112" s="109"/>
      <c r="KC112" s="109"/>
      <c r="KD112" s="109"/>
      <c r="KE112" s="109"/>
      <c r="KF112" s="109"/>
      <c r="KG112" s="109"/>
      <c r="KH112" s="109"/>
      <c r="KI112" s="109"/>
      <c r="KJ112" s="109"/>
      <c r="KK112" s="109"/>
      <c r="KL112" s="109"/>
      <c r="KM112" s="109"/>
      <c r="KN112" s="109"/>
      <c r="KO112" s="109"/>
      <c r="KP112" s="109"/>
      <c r="KQ112" s="109"/>
      <c r="KR112" s="109"/>
      <c r="KS112" s="109"/>
      <c r="KT112" s="109"/>
      <c r="KU112" s="109"/>
      <c r="KV112" s="109"/>
      <c r="KW112" s="109"/>
      <c r="KX112" s="109"/>
      <c r="KY112" s="109"/>
      <c r="KZ112" s="109"/>
      <c r="LA112" s="109"/>
      <c r="LB112" s="109"/>
      <c r="LC112" s="109"/>
      <c r="LD112" s="109"/>
      <c r="LE112" s="109"/>
      <c r="LF112" s="109"/>
      <c r="LG112" s="109"/>
      <c r="LH112" s="109"/>
      <c r="LI112" s="109"/>
      <c r="LJ112" s="109"/>
      <c r="LK112" s="109"/>
      <c r="LL112" s="109"/>
      <c r="LM112" s="109"/>
      <c r="LN112" s="109"/>
      <c r="LO112" s="109"/>
      <c r="LP112" s="109"/>
      <c r="LQ112" s="109"/>
      <c r="LR112" s="109"/>
      <c r="LS112" s="109"/>
      <c r="LT112" s="109"/>
      <c r="LU112" s="109"/>
      <c r="LV112" s="109"/>
      <c r="LW112" s="109"/>
      <c r="LX112" s="109"/>
      <c r="LY112" s="109"/>
      <c r="LZ112" s="109"/>
      <c r="MA112" s="109"/>
      <c r="MB112" s="109"/>
      <c r="MC112" s="109"/>
      <c r="MD112" s="109"/>
      <c r="ME112" s="109"/>
      <c r="MF112" s="109"/>
      <c r="MG112" s="109"/>
      <c r="MH112" s="109"/>
      <c r="MI112" s="109"/>
      <c r="MJ112" s="109"/>
      <c r="MK112" s="109"/>
      <c r="ML112" s="109"/>
      <c r="MM112" s="109"/>
      <c r="MN112" s="109"/>
      <c r="MO112" s="109"/>
      <c r="MP112" s="109"/>
      <c r="MQ112" s="109"/>
      <c r="MR112" s="109"/>
      <c r="MS112" s="109"/>
      <c r="MT112" s="109"/>
      <c r="MU112" s="109"/>
      <c r="MV112" s="109"/>
      <c r="MW112" s="109"/>
      <c r="MX112" s="109"/>
      <c r="MY112" s="109"/>
      <c r="MZ112" s="109"/>
    </row>
    <row r="113" spans="2:364">
      <c r="B113" s="109"/>
      <c r="C113" s="109"/>
      <c r="D113" s="109"/>
      <c r="E113" s="109"/>
      <c r="F113" s="109"/>
      <c r="G113" s="109"/>
      <c r="H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13" t="s">
        <v>357</v>
      </c>
      <c r="AT113" s="114" t="s">
        <v>360</v>
      </c>
      <c r="AU113" s="111"/>
      <c r="AV113" s="111"/>
      <c r="AW113" s="111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  <c r="IV113" s="109"/>
      <c r="IW113" s="109"/>
      <c r="IX113" s="109"/>
      <c r="IY113" s="109"/>
      <c r="IZ113" s="109"/>
      <c r="JA113" s="109"/>
      <c r="JB113" s="109"/>
      <c r="JC113" s="109"/>
      <c r="JD113" s="109"/>
      <c r="JE113" s="109"/>
      <c r="JF113" s="109"/>
      <c r="JG113" s="109"/>
      <c r="JH113" s="109"/>
      <c r="JI113" s="109"/>
      <c r="JJ113" s="109"/>
      <c r="JK113" s="109"/>
      <c r="JL113" s="109"/>
      <c r="JM113" s="109"/>
      <c r="JN113" s="109"/>
      <c r="JO113" s="109"/>
      <c r="JP113" s="109"/>
      <c r="JQ113" s="109"/>
      <c r="JR113" s="109"/>
      <c r="JS113" s="109"/>
      <c r="JT113" s="109"/>
      <c r="JU113" s="109"/>
      <c r="JV113" s="109"/>
      <c r="JW113" s="109"/>
      <c r="JX113" s="109"/>
      <c r="JY113" s="109"/>
      <c r="JZ113" s="109"/>
      <c r="KA113" s="109"/>
      <c r="KB113" s="109"/>
      <c r="KC113" s="109"/>
      <c r="KD113" s="109"/>
      <c r="KE113" s="109"/>
      <c r="KF113" s="109"/>
      <c r="KG113" s="109"/>
      <c r="KH113" s="109"/>
      <c r="KI113" s="109"/>
      <c r="KJ113" s="109"/>
      <c r="KK113" s="109"/>
      <c r="KL113" s="109"/>
      <c r="KM113" s="109"/>
      <c r="KN113" s="109"/>
      <c r="KO113" s="109"/>
      <c r="KP113" s="109"/>
      <c r="KQ113" s="109"/>
      <c r="KR113" s="109"/>
      <c r="KS113" s="109"/>
      <c r="KT113" s="109"/>
      <c r="KU113" s="109"/>
      <c r="KV113" s="109"/>
      <c r="KW113" s="109"/>
      <c r="KX113" s="109"/>
      <c r="KY113" s="109"/>
      <c r="KZ113" s="109"/>
      <c r="LA113" s="109"/>
      <c r="LB113" s="109"/>
      <c r="LC113" s="109"/>
      <c r="LD113" s="109"/>
      <c r="LE113" s="109"/>
      <c r="LF113" s="109"/>
      <c r="LG113" s="109"/>
      <c r="LH113" s="109"/>
      <c r="LI113" s="109"/>
      <c r="LJ113" s="109"/>
      <c r="LK113" s="109"/>
      <c r="LL113" s="109"/>
      <c r="LM113" s="109"/>
      <c r="LN113" s="109"/>
      <c r="LO113" s="109"/>
      <c r="LP113" s="109"/>
      <c r="LQ113" s="109"/>
      <c r="LR113" s="109"/>
      <c r="LS113" s="109"/>
      <c r="LT113" s="109"/>
      <c r="LU113" s="109"/>
      <c r="LV113" s="109"/>
      <c r="LW113" s="109"/>
      <c r="LX113" s="109"/>
      <c r="LY113" s="109"/>
      <c r="LZ113" s="109"/>
      <c r="MA113" s="109"/>
      <c r="MB113" s="109"/>
      <c r="MC113" s="109"/>
      <c r="MD113" s="109"/>
      <c r="ME113" s="109"/>
      <c r="MF113" s="109"/>
      <c r="MG113" s="109"/>
      <c r="MH113" s="109"/>
      <c r="MI113" s="109"/>
      <c r="MJ113" s="109"/>
      <c r="MK113" s="109"/>
      <c r="ML113" s="109"/>
      <c r="MM113" s="109"/>
      <c r="MN113" s="109"/>
      <c r="MO113" s="109"/>
      <c r="MP113" s="109"/>
      <c r="MQ113" s="109"/>
      <c r="MR113" s="109"/>
      <c r="MS113" s="109"/>
      <c r="MT113" s="109"/>
      <c r="MU113" s="109"/>
      <c r="MV113" s="109"/>
      <c r="MW113" s="109"/>
      <c r="MX113" s="109"/>
      <c r="MY113" s="109"/>
      <c r="MZ113" s="109"/>
    </row>
    <row r="114" spans="2:364">
      <c r="B114" s="109"/>
      <c r="C114" s="109"/>
      <c r="D114" s="109"/>
      <c r="E114" s="109"/>
      <c r="F114" s="109"/>
      <c r="G114" s="109"/>
      <c r="H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13" t="s">
        <v>357</v>
      </c>
      <c r="AT114" s="114" t="s">
        <v>361</v>
      </c>
      <c r="AU114" s="111"/>
      <c r="AV114" s="111"/>
      <c r="AW114" s="111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109"/>
      <c r="GL114" s="109"/>
      <c r="GM114" s="109"/>
      <c r="GN114" s="109"/>
      <c r="GO114" s="109"/>
      <c r="GP114" s="109"/>
      <c r="GQ114" s="109"/>
      <c r="GR114" s="109"/>
      <c r="GS114" s="109"/>
      <c r="GT114" s="109"/>
      <c r="GU114" s="109"/>
      <c r="GV114" s="109"/>
      <c r="GW114" s="109"/>
      <c r="GX114" s="109"/>
      <c r="GY114" s="109"/>
      <c r="GZ114" s="109"/>
      <c r="HA114" s="109"/>
      <c r="HB114" s="109"/>
      <c r="HC114" s="109"/>
      <c r="HD114" s="109"/>
      <c r="HE114" s="109"/>
      <c r="HF114" s="109"/>
      <c r="HG114" s="109"/>
      <c r="HH114" s="109"/>
      <c r="HI114" s="109"/>
      <c r="HJ114" s="109"/>
      <c r="HK114" s="109"/>
      <c r="HL114" s="109"/>
      <c r="HM114" s="109"/>
      <c r="HN114" s="109"/>
      <c r="HO114" s="109"/>
      <c r="HP114" s="109"/>
      <c r="HQ114" s="109"/>
      <c r="HR114" s="109"/>
      <c r="HS114" s="109"/>
      <c r="HT114" s="109"/>
      <c r="HU114" s="109"/>
      <c r="HV114" s="109"/>
      <c r="HW114" s="109"/>
      <c r="HX114" s="109"/>
      <c r="HY114" s="109"/>
      <c r="HZ114" s="109"/>
      <c r="IA114" s="109"/>
      <c r="IB114" s="109"/>
      <c r="IC114" s="109"/>
      <c r="ID114" s="109"/>
      <c r="IE114" s="109"/>
      <c r="IF114" s="109"/>
      <c r="IG114" s="109"/>
      <c r="IH114" s="109"/>
      <c r="II114" s="109"/>
      <c r="IJ114" s="109"/>
      <c r="IK114" s="109"/>
      <c r="IL114" s="109"/>
      <c r="IM114" s="109"/>
      <c r="IN114" s="109"/>
      <c r="IO114" s="109"/>
      <c r="IP114" s="109"/>
      <c r="IQ114" s="109"/>
      <c r="IR114" s="109"/>
      <c r="IS114" s="109"/>
      <c r="IT114" s="109"/>
      <c r="IU114" s="109"/>
      <c r="IV114" s="109"/>
      <c r="IW114" s="109"/>
      <c r="IX114" s="109"/>
      <c r="IY114" s="109"/>
      <c r="IZ114" s="109"/>
      <c r="JA114" s="109"/>
      <c r="JB114" s="109"/>
      <c r="JC114" s="109"/>
      <c r="JD114" s="109"/>
      <c r="JE114" s="109"/>
      <c r="JF114" s="109"/>
      <c r="JG114" s="109"/>
      <c r="JH114" s="109"/>
      <c r="JI114" s="109"/>
      <c r="JJ114" s="109"/>
      <c r="JK114" s="109"/>
      <c r="JL114" s="109"/>
      <c r="JM114" s="109"/>
      <c r="JN114" s="109"/>
      <c r="JO114" s="109"/>
      <c r="JP114" s="109"/>
      <c r="JQ114" s="109"/>
      <c r="JR114" s="109"/>
      <c r="JS114" s="109"/>
      <c r="JT114" s="109"/>
      <c r="JU114" s="109"/>
      <c r="JV114" s="109"/>
      <c r="JW114" s="109"/>
      <c r="JX114" s="109"/>
      <c r="JY114" s="109"/>
      <c r="JZ114" s="109"/>
      <c r="KA114" s="109"/>
      <c r="KB114" s="109"/>
      <c r="KC114" s="109"/>
      <c r="KD114" s="109"/>
      <c r="KE114" s="109"/>
      <c r="KF114" s="109"/>
      <c r="KG114" s="109"/>
      <c r="KH114" s="109"/>
      <c r="KI114" s="109"/>
      <c r="KJ114" s="109"/>
      <c r="KK114" s="109"/>
      <c r="KL114" s="109"/>
      <c r="KM114" s="109"/>
      <c r="KN114" s="109"/>
      <c r="KO114" s="109"/>
      <c r="KP114" s="109"/>
      <c r="KQ114" s="109"/>
      <c r="KR114" s="109"/>
      <c r="KS114" s="109"/>
      <c r="KT114" s="109"/>
      <c r="KU114" s="109"/>
      <c r="KV114" s="109"/>
      <c r="KW114" s="109"/>
      <c r="KX114" s="109"/>
      <c r="KY114" s="109"/>
      <c r="KZ114" s="109"/>
      <c r="LA114" s="109"/>
      <c r="LB114" s="109"/>
      <c r="LC114" s="109"/>
      <c r="LD114" s="109"/>
      <c r="LE114" s="109"/>
      <c r="LF114" s="109"/>
      <c r="LG114" s="109"/>
      <c r="LH114" s="109"/>
      <c r="LI114" s="109"/>
      <c r="LJ114" s="109"/>
      <c r="LK114" s="109"/>
      <c r="LL114" s="109"/>
      <c r="LM114" s="109"/>
      <c r="LN114" s="109"/>
      <c r="LO114" s="109"/>
      <c r="LP114" s="109"/>
      <c r="LQ114" s="109"/>
      <c r="LR114" s="109"/>
      <c r="LS114" s="109"/>
      <c r="LT114" s="109"/>
      <c r="LU114" s="109"/>
      <c r="LV114" s="109"/>
      <c r="LW114" s="109"/>
      <c r="LX114" s="109"/>
      <c r="LY114" s="109"/>
      <c r="LZ114" s="109"/>
      <c r="MA114" s="109"/>
      <c r="MB114" s="109"/>
      <c r="MC114" s="109"/>
      <c r="MD114" s="109"/>
      <c r="ME114" s="109"/>
      <c r="MF114" s="109"/>
      <c r="MG114" s="109"/>
      <c r="MH114" s="109"/>
      <c r="MI114" s="109"/>
      <c r="MJ114" s="109"/>
      <c r="MK114" s="109"/>
      <c r="ML114" s="109"/>
      <c r="MM114" s="109"/>
      <c r="MN114" s="109"/>
      <c r="MO114" s="109"/>
      <c r="MP114" s="109"/>
      <c r="MQ114" s="109"/>
      <c r="MR114" s="109"/>
      <c r="MS114" s="109"/>
      <c r="MT114" s="109"/>
      <c r="MU114" s="109"/>
      <c r="MV114" s="109"/>
      <c r="MW114" s="109"/>
      <c r="MX114" s="109"/>
      <c r="MY114" s="109"/>
      <c r="MZ114" s="109"/>
    </row>
    <row r="115" spans="2:364">
      <c r="B115" s="109"/>
      <c r="C115" s="109"/>
      <c r="D115" s="109"/>
      <c r="E115" s="109"/>
      <c r="F115" s="109"/>
      <c r="G115" s="109"/>
      <c r="H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13" t="s">
        <v>357</v>
      </c>
      <c r="AT115" s="114" t="s">
        <v>362</v>
      </c>
      <c r="AU115" s="111"/>
      <c r="AV115" s="111"/>
      <c r="AW115" s="111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  <c r="IW115" s="109"/>
      <c r="IX115" s="109"/>
      <c r="IY115" s="109"/>
      <c r="IZ115" s="109"/>
      <c r="JA115" s="109"/>
      <c r="JB115" s="109"/>
      <c r="JC115" s="109"/>
      <c r="JD115" s="109"/>
      <c r="JE115" s="109"/>
      <c r="JF115" s="109"/>
      <c r="JG115" s="109"/>
      <c r="JH115" s="109"/>
      <c r="JI115" s="109"/>
      <c r="JJ115" s="109"/>
      <c r="JK115" s="109"/>
      <c r="JL115" s="109"/>
      <c r="JM115" s="109"/>
      <c r="JN115" s="109"/>
      <c r="JO115" s="109"/>
      <c r="JP115" s="109"/>
      <c r="JQ115" s="109"/>
      <c r="JR115" s="109"/>
      <c r="JS115" s="109"/>
      <c r="JT115" s="109"/>
      <c r="JU115" s="109"/>
      <c r="JV115" s="109"/>
      <c r="JW115" s="109"/>
      <c r="JX115" s="109"/>
      <c r="JY115" s="109"/>
      <c r="JZ115" s="109"/>
      <c r="KA115" s="109"/>
      <c r="KB115" s="109"/>
      <c r="KC115" s="109"/>
      <c r="KD115" s="109"/>
      <c r="KE115" s="109"/>
      <c r="KF115" s="109"/>
      <c r="KG115" s="109"/>
      <c r="KH115" s="109"/>
      <c r="KI115" s="109"/>
      <c r="KJ115" s="109"/>
      <c r="KK115" s="109"/>
      <c r="KL115" s="109"/>
      <c r="KM115" s="109"/>
      <c r="KN115" s="109"/>
      <c r="KO115" s="109"/>
      <c r="KP115" s="109"/>
      <c r="KQ115" s="109"/>
      <c r="KR115" s="109"/>
      <c r="KS115" s="109"/>
      <c r="KT115" s="109"/>
      <c r="KU115" s="109"/>
      <c r="KV115" s="109"/>
      <c r="KW115" s="109"/>
      <c r="KX115" s="109"/>
      <c r="KY115" s="109"/>
      <c r="KZ115" s="109"/>
      <c r="LA115" s="109"/>
      <c r="LB115" s="109"/>
      <c r="LC115" s="109"/>
      <c r="LD115" s="109"/>
      <c r="LE115" s="109"/>
      <c r="LF115" s="109"/>
      <c r="LG115" s="109"/>
      <c r="LH115" s="109"/>
      <c r="LI115" s="109"/>
      <c r="LJ115" s="109"/>
      <c r="LK115" s="109"/>
      <c r="LL115" s="109"/>
      <c r="LM115" s="109"/>
      <c r="LN115" s="109"/>
      <c r="LO115" s="109"/>
      <c r="LP115" s="109"/>
      <c r="LQ115" s="109"/>
      <c r="LR115" s="109"/>
      <c r="LS115" s="109"/>
      <c r="LT115" s="109"/>
      <c r="LU115" s="109"/>
      <c r="LV115" s="109"/>
      <c r="LW115" s="109"/>
      <c r="LX115" s="109"/>
      <c r="LY115" s="109"/>
      <c r="LZ115" s="109"/>
      <c r="MA115" s="109"/>
      <c r="MB115" s="109"/>
      <c r="MC115" s="109"/>
      <c r="MD115" s="109"/>
      <c r="ME115" s="109"/>
      <c r="MF115" s="109"/>
      <c r="MG115" s="109"/>
      <c r="MH115" s="109"/>
      <c r="MI115" s="109"/>
      <c r="MJ115" s="109"/>
      <c r="MK115" s="109"/>
      <c r="ML115" s="109"/>
      <c r="MM115" s="109"/>
      <c r="MN115" s="109"/>
      <c r="MO115" s="109"/>
      <c r="MP115" s="109"/>
      <c r="MQ115" s="109"/>
      <c r="MR115" s="109"/>
      <c r="MS115" s="109"/>
      <c r="MT115" s="109"/>
      <c r="MU115" s="109"/>
      <c r="MV115" s="109"/>
      <c r="MW115" s="109"/>
      <c r="MX115" s="109"/>
      <c r="MY115" s="109"/>
      <c r="MZ115" s="109"/>
    </row>
    <row r="116" spans="2:364">
      <c r="B116" s="109"/>
      <c r="C116" s="109"/>
      <c r="D116" s="109"/>
      <c r="E116" s="109"/>
      <c r="F116" s="109"/>
      <c r="G116" s="109"/>
      <c r="H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13" t="s">
        <v>357</v>
      </c>
      <c r="AT116" s="114" t="s">
        <v>363</v>
      </c>
      <c r="AU116" s="111"/>
      <c r="AV116" s="111"/>
      <c r="AW116" s="111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  <c r="IQ116" s="109"/>
      <c r="IR116" s="109"/>
      <c r="IS116" s="109"/>
      <c r="IT116" s="109"/>
      <c r="IU116" s="109"/>
      <c r="IV116" s="109"/>
      <c r="IW116" s="109"/>
      <c r="IX116" s="109"/>
      <c r="IY116" s="109"/>
      <c r="IZ116" s="109"/>
      <c r="JA116" s="109"/>
      <c r="JB116" s="109"/>
      <c r="JC116" s="109"/>
      <c r="JD116" s="109"/>
      <c r="JE116" s="109"/>
      <c r="JF116" s="109"/>
      <c r="JG116" s="109"/>
      <c r="JH116" s="109"/>
      <c r="JI116" s="109"/>
      <c r="JJ116" s="109"/>
      <c r="JK116" s="109"/>
      <c r="JL116" s="109"/>
      <c r="JM116" s="109"/>
      <c r="JN116" s="109"/>
      <c r="JO116" s="109"/>
      <c r="JP116" s="109"/>
      <c r="JQ116" s="109"/>
      <c r="JR116" s="109"/>
      <c r="JS116" s="109"/>
      <c r="JT116" s="109"/>
      <c r="JU116" s="109"/>
      <c r="JV116" s="109"/>
      <c r="JW116" s="109"/>
      <c r="JX116" s="109"/>
      <c r="JY116" s="109"/>
      <c r="JZ116" s="109"/>
      <c r="KA116" s="109"/>
      <c r="KB116" s="109"/>
      <c r="KC116" s="109"/>
      <c r="KD116" s="109"/>
      <c r="KE116" s="109"/>
      <c r="KF116" s="109"/>
      <c r="KG116" s="109"/>
      <c r="KH116" s="109"/>
      <c r="KI116" s="109"/>
      <c r="KJ116" s="109"/>
      <c r="KK116" s="109"/>
      <c r="KL116" s="109"/>
      <c r="KM116" s="109"/>
      <c r="KN116" s="109"/>
      <c r="KO116" s="109"/>
      <c r="KP116" s="109"/>
      <c r="KQ116" s="109"/>
      <c r="KR116" s="109"/>
      <c r="KS116" s="109"/>
      <c r="KT116" s="109"/>
      <c r="KU116" s="109"/>
      <c r="KV116" s="109"/>
      <c r="KW116" s="109"/>
      <c r="KX116" s="109"/>
      <c r="KY116" s="109"/>
      <c r="KZ116" s="109"/>
      <c r="LA116" s="109"/>
      <c r="LB116" s="109"/>
      <c r="LC116" s="109"/>
      <c r="LD116" s="109"/>
      <c r="LE116" s="109"/>
      <c r="LF116" s="109"/>
      <c r="LG116" s="109"/>
      <c r="LH116" s="109"/>
      <c r="LI116" s="109"/>
      <c r="LJ116" s="109"/>
      <c r="LK116" s="109"/>
      <c r="LL116" s="109"/>
      <c r="LM116" s="109"/>
      <c r="LN116" s="109"/>
      <c r="LO116" s="109"/>
      <c r="LP116" s="109"/>
      <c r="LQ116" s="109"/>
      <c r="LR116" s="109"/>
      <c r="LS116" s="109"/>
      <c r="LT116" s="109"/>
      <c r="LU116" s="109"/>
      <c r="LV116" s="109"/>
      <c r="LW116" s="109"/>
      <c r="LX116" s="109"/>
      <c r="LY116" s="109"/>
      <c r="LZ116" s="109"/>
      <c r="MA116" s="109"/>
      <c r="MB116" s="109"/>
      <c r="MC116" s="109"/>
      <c r="MD116" s="109"/>
      <c r="ME116" s="109"/>
      <c r="MF116" s="109"/>
      <c r="MG116" s="109"/>
      <c r="MH116" s="109"/>
      <c r="MI116" s="109"/>
      <c r="MJ116" s="109"/>
      <c r="MK116" s="109"/>
      <c r="ML116" s="109"/>
      <c r="MM116" s="109"/>
      <c r="MN116" s="109"/>
      <c r="MO116" s="109"/>
      <c r="MP116" s="109"/>
      <c r="MQ116" s="109"/>
      <c r="MR116" s="109"/>
      <c r="MS116" s="109"/>
      <c r="MT116" s="109"/>
      <c r="MU116" s="109"/>
      <c r="MV116" s="109"/>
      <c r="MW116" s="109"/>
      <c r="MX116" s="109"/>
      <c r="MY116" s="109"/>
      <c r="MZ116" s="109"/>
    </row>
    <row r="117" spans="2:364">
      <c r="B117" s="109"/>
      <c r="C117" s="109"/>
      <c r="D117" s="109"/>
      <c r="E117" s="109"/>
      <c r="F117" s="109"/>
      <c r="G117" s="109"/>
      <c r="H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13" t="s">
        <v>357</v>
      </c>
      <c r="AT117" s="114" t="s">
        <v>364</v>
      </c>
      <c r="AU117" s="111"/>
      <c r="AV117" s="111"/>
      <c r="AW117" s="111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  <c r="IP117" s="109"/>
      <c r="IQ117" s="109"/>
      <c r="IR117" s="109"/>
      <c r="IS117" s="109"/>
      <c r="IT117" s="109"/>
      <c r="IU117" s="109"/>
      <c r="IV117" s="109"/>
      <c r="IW117" s="109"/>
      <c r="IX117" s="109"/>
      <c r="IY117" s="109"/>
      <c r="IZ117" s="109"/>
      <c r="JA117" s="109"/>
      <c r="JB117" s="109"/>
      <c r="JC117" s="109"/>
      <c r="JD117" s="109"/>
      <c r="JE117" s="109"/>
      <c r="JF117" s="109"/>
      <c r="JG117" s="109"/>
      <c r="JH117" s="109"/>
      <c r="JI117" s="109"/>
      <c r="JJ117" s="109"/>
      <c r="JK117" s="109"/>
      <c r="JL117" s="109"/>
      <c r="JM117" s="109"/>
      <c r="JN117" s="109"/>
      <c r="JO117" s="109"/>
      <c r="JP117" s="109"/>
      <c r="JQ117" s="109"/>
      <c r="JR117" s="109"/>
      <c r="JS117" s="109"/>
      <c r="JT117" s="109"/>
      <c r="JU117" s="109"/>
      <c r="JV117" s="109"/>
      <c r="JW117" s="109"/>
      <c r="JX117" s="109"/>
      <c r="JY117" s="109"/>
      <c r="JZ117" s="109"/>
      <c r="KA117" s="109"/>
      <c r="KB117" s="109"/>
      <c r="KC117" s="109"/>
      <c r="KD117" s="109"/>
      <c r="KE117" s="109"/>
      <c r="KF117" s="109"/>
      <c r="KG117" s="109"/>
      <c r="KH117" s="109"/>
      <c r="KI117" s="109"/>
      <c r="KJ117" s="109"/>
      <c r="KK117" s="109"/>
      <c r="KL117" s="109"/>
      <c r="KM117" s="109"/>
      <c r="KN117" s="109"/>
      <c r="KO117" s="109"/>
      <c r="KP117" s="109"/>
      <c r="KQ117" s="109"/>
      <c r="KR117" s="109"/>
      <c r="KS117" s="109"/>
      <c r="KT117" s="109"/>
      <c r="KU117" s="109"/>
      <c r="KV117" s="109"/>
      <c r="KW117" s="109"/>
      <c r="KX117" s="109"/>
      <c r="KY117" s="109"/>
      <c r="KZ117" s="109"/>
      <c r="LA117" s="109"/>
      <c r="LB117" s="109"/>
      <c r="LC117" s="109"/>
      <c r="LD117" s="109"/>
      <c r="LE117" s="109"/>
      <c r="LF117" s="109"/>
      <c r="LG117" s="109"/>
      <c r="LH117" s="109"/>
      <c r="LI117" s="109"/>
      <c r="LJ117" s="109"/>
      <c r="LK117" s="109"/>
      <c r="LL117" s="109"/>
      <c r="LM117" s="109"/>
      <c r="LN117" s="109"/>
      <c r="LO117" s="109"/>
      <c r="LP117" s="109"/>
      <c r="LQ117" s="109"/>
      <c r="LR117" s="109"/>
      <c r="LS117" s="109"/>
      <c r="LT117" s="109"/>
      <c r="LU117" s="109"/>
      <c r="LV117" s="109"/>
      <c r="LW117" s="109"/>
      <c r="LX117" s="109"/>
      <c r="LY117" s="109"/>
      <c r="LZ117" s="109"/>
      <c r="MA117" s="109"/>
      <c r="MB117" s="109"/>
      <c r="MC117" s="109"/>
      <c r="MD117" s="109"/>
      <c r="ME117" s="109"/>
      <c r="MF117" s="109"/>
      <c r="MG117" s="109"/>
      <c r="MH117" s="109"/>
      <c r="MI117" s="109"/>
      <c r="MJ117" s="109"/>
      <c r="MK117" s="109"/>
      <c r="ML117" s="109"/>
      <c r="MM117" s="109"/>
      <c r="MN117" s="109"/>
      <c r="MO117" s="109"/>
      <c r="MP117" s="109"/>
      <c r="MQ117" s="109"/>
      <c r="MR117" s="109"/>
      <c r="MS117" s="109"/>
      <c r="MT117" s="109"/>
      <c r="MU117" s="109"/>
      <c r="MV117" s="109"/>
      <c r="MW117" s="109"/>
      <c r="MX117" s="109"/>
      <c r="MY117" s="109"/>
      <c r="MZ117" s="109"/>
    </row>
    <row r="118" spans="2:364">
      <c r="B118" s="109"/>
      <c r="C118" s="109"/>
      <c r="D118" s="109"/>
      <c r="E118" s="109"/>
      <c r="F118" s="109"/>
      <c r="G118" s="109"/>
      <c r="H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13" t="s">
        <v>357</v>
      </c>
      <c r="AT118" s="114" t="s">
        <v>365</v>
      </c>
      <c r="AU118" s="111"/>
      <c r="AV118" s="111"/>
      <c r="AW118" s="111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  <c r="IW118" s="109"/>
      <c r="IX118" s="109"/>
      <c r="IY118" s="109"/>
      <c r="IZ118" s="109"/>
      <c r="JA118" s="109"/>
      <c r="JB118" s="109"/>
      <c r="JC118" s="109"/>
      <c r="JD118" s="109"/>
      <c r="JE118" s="109"/>
      <c r="JF118" s="109"/>
      <c r="JG118" s="109"/>
      <c r="JH118" s="109"/>
      <c r="JI118" s="109"/>
      <c r="JJ118" s="109"/>
      <c r="JK118" s="109"/>
      <c r="JL118" s="109"/>
      <c r="JM118" s="109"/>
      <c r="JN118" s="109"/>
      <c r="JO118" s="109"/>
      <c r="JP118" s="109"/>
      <c r="JQ118" s="109"/>
      <c r="JR118" s="109"/>
      <c r="JS118" s="109"/>
      <c r="JT118" s="109"/>
      <c r="JU118" s="109"/>
      <c r="JV118" s="109"/>
      <c r="JW118" s="109"/>
      <c r="JX118" s="109"/>
      <c r="JY118" s="109"/>
      <c r="JZ118" s="109"/>
      <c r="KA118" s="109"/>
      <c r="KB118" s="109"/>
      <c r="KC118" s="109"/>
      <c r="KD118" s="109"/>
      <c r="KE118" s="109"/>
      <c r="KF118" s="109"/>
      <c r="KG118" s="109"/>
      <c r="KH118" s="109"/>
      <c r="KI118" s="109"/>
      <c r="KJ118" s="109"/>
      <c r="KK118" s="109"/>
      <c r="KL118" s="109"/>
      <c r="KM118" s="109"/>
      <c r="KN118" s="109"/>
      <c r="KO118" s="109"/>
      <c r="KP118" s="109"/>
      <c r="KQ118" s="109"/>
      <c r="KR118" s="109"/>
      <c r="KS118" s="109"/>
      <c r="KT118" s="109"/>
      <c r="KU118" s="109"/>
      <c r="KV118" s="109"/>
      <c r="KW118" s="109"/>
      <c r="KX118" s="109"/>
      <c r="KY118" s="109"/>
      <c r="KZ118" s="109"/>
      <c r="LA118" s="109"/>
      <c r="LB118" s="109"/>
      <c r="LC118" s="109"/>
      <c r="LD118" s="109"/>
      <c r="LE118" s="109"/>
      <c r="LF118" s="109"/>
      <c r="LG118" s="109"/>
      <c r="LH118" s="109"/>
      <c r="LI118" s="109"/>
      <c r="LJ118" s="109"/>
      <c r="LK118" s="109"/>
      <c r="LL118" s="109"/>
      <c r="LM118" s="109"/>
      <c r="LN118" s="109"/>
      <c r="LO118" s="109"/>
      <c r="LP118" s="109"/>
      <c r="LQ118" s="109"/>
      <c r="LR118" s="109"/>
      <c r="LS118" s="109"/>
      <c r="LT118" s="109"/>
      <c r="LU118" s="109"/>
      <c r="LV118" s="109"/>
      <c r="LW118" s="109"/>
      <c r="LX118" s="109"/>
      <c r="LY118" s="109"/>
      <c r="LZ118" s="109"/>
      <c r="MA118" s="109"/>
      <c r="MB118" s="109"/>
      <c r="MC118" s="109"/>
      <c r="MD118" s="109"/>
      <c r="ME118" s="109"/>
      <c r="MF118" s="109"/>
      <c r="MG118" s="109"/>
      <c r="MH118" s="109"/>
      <c r="MI118" s="109"/>
      <c r="MJ118" s="109"/>
      <c r="MK118" s="109"/>
      <c r="ML118" s="109"/>
      <c r="MM118" s="109"/>
      <c r="MN118" s="109"/>
      <c r="MO118" s="109"/>
      <c r="MP118" s="109"/>
      <c r="MQ118" s="109"/>
      <c r="MR118" s="109"/>
      <c r="MS118" s="109"/>
      <c r="MT118" s="109"/>
      <c r="MU118" s="109"/>
      <c r="MV118" s="109"/>
      <c r="MW118" s="109"/>
      <c r="MX118" s="109"/>
      <c r="MY118" s="109"/>
      <c r="MZ118" s="109"/>
    </row>
    <row r="119" spans="2:364">
      <c r="AS119" s="113" t="s">
        <v>357</v>
      </c>
      <c r="AT119" s="114" t="s">
        <v>366</v>
      </c>
      <c r="AU119" s="111"/>
      <c r="AV119" s="111"/>
      <c r="AW119" s="111"/>
    </row>
    <row r="120" spans="2:364">
      <c r="AS120" s="113" t="s">
        <v>357</v>
      </c>
      <c r="AT120" s="114" t="s">
        <v>367</v>
      </c>
      <c r="AU120" s="111"/>
      <c r="AV120" s="111"/>
      <c r="AW120" s="111"/>
    </row>
    <row r="121" spans="2:364">
      <c r="AS121" s="113" t="s">
        <v>357</v>
      </c>
      <c r="AT121" s="114" t="s">
        <v>368</v>
      </c>
      <c r="AU121" s="111"/>
      <c r="AV121" s="111"/>
      <c r="AW121" s="111"/>
    </row>
    <row r="122" spans="2:364">
      <c r="AS122" s="113" t="s">
        <v>357</v>
      </c>
      <c r="AT122" s="114" t="s">
        <v>369</v>
      </c>
      <c r="AU122" s="111"/>
      <c r="AV122" s="111"/>
      <c r="AW122" s="111"/>
    </row>
    <row r="123" spans="2:364">
      <c r="AS123" s="113" t="s">
        <v>357</v>
      </c>
      <c r="AT123" s="114" t="s">
        <v>370</v>
      </c>
      <c r="AU123" s="111"/>
      <c r="AV123" s="111"/>
      <c r="AW123" s="111"/>
    </row>
    <row r="124" spans="2:364">
      <c r="AS124" s="113" t="s">
        <v>357</v>
      </c>
      <c r="AT124" s="114" t="s">
        <v>371</v>
      </c>
      <c r="AU124" s="111"/>
      <c r="AV124" s="111"/>
      <c r="AW124" s="111"/>
    </row>
    <row r="125" spans="2:364">
      <c r="AS125" s="113" t="s">
        <v>357</v>
      </c>
      <c r="AT125" s="114" t="s">
        <v>372</v>
      </c>
      <c r="AU125" s="111"/>
      <c r="AV125" s="111"/>
      <c r="AW125" s="111"/>
    </row>
    <row r="126" spans="2:364">
      <c r="AS126" s="113" t="s">
        <v>357</v>
      </c>
      <c r="AT126" s="114" t="s">
        <v>373</v>
      </c>
      <c r="AU126" s="111"/>
      <c r="AV126" s="111"/>
      <c r="AW126" s="111"/>
    </row>
    <row r="127" spans="2:364">
      <c r="AS127" s="113" t="s">
        <v>357</v>
      </c>
      <c r="AT127" s="114" t="s">
        <v>374</v>
      </c>
      <c r="AU127" s="111"/>
      <c r="AV127" s="111"/>
      <c r="AW127" s="111"/>
    </row>
    <row r="128" spans="2:364">
      <c r="AS128" s="113" t="s">
        <v>357</v>
      </c>
      <c r="AT128" s="114" t="s">
        <v>375</v>
      </c>
      <c r="AU128" s="111"/>
      <c r="AV128" s="111"/>
      <c r="AW128" s="111"/>
    </row>
    <row r="129" spans="45:49">
      <c r="AS129" s="113" t="s">
        <v>357</v>
      </c>
      <c r="AT129" s="114" t="s">
        <v>376</v>
      </c>
      <c r="AU129" s="111"/>
      <c r="AV129" s="111"/>
      <c r="AW129" s="111"/>
    </row>
    <row r="130" spans="45:49">
      <c r="AS130" s="113" t="s">
        <v>357</v>
      </c>
      <c r="AT130" s="114" t="s">
        <v>377</v>
      </c>
      <c r="AU130" s="111"/>
      <c r="AV130" s="111"/>
      <c r="AW130" s="111"/>
    </row>
    <row r="131" spans="45:49">
      <c r="AS131" s="113" t="s">
        <v>357</v>
      </c>
      <c r="AT131" s="114" t="s">
        <v>378</v>
      </c>
      <c r="AU131" s="111"/>
      <c r="AV131" s="111"/>
      <c r="AW131" s="111"/>
    </row>
    <row r="132" spans="45:49">
      <c r="AS132" s="113" t="s">
        <v>357</v>
      </c>
      <c r="AT132" s="114" t="s">
        <v>379</v>
      </c>
      <c r="AU132" s="111"/>
      <c r="AV132" s="111"/>
      <c r="AW132" s="111"/>
    </row>
    <row r="133" spans="45:49">
      <c r="AS133" s="113" t="s">
        <v>357</v>
      </c>
      <c r="AT133" s="114" t="s">
        <v>380</v>
      </c>
      <c r="AU133" s="111"/>
      <c r="AV133" s="111"/>
      <c r="AW133" s="111"/>
    </row>
    <row r="134" spans="45:49">
      <c r="AS134" s="113" t="s">
        <v>357</v>
      </c>
      <c r="AT134" s="114" t="s">
        <v>381</v>
      </c>
      <c r="AU134" s="111"/>
      <c r="AV134" s="111"/>
      <c r="AW134" s="111"/>
    </row>
    <row r="135" spans="45:49">
      <c r="AS135" s="113" t="s">
        <v>357</v>
      </c>
      <c r="AT135" s="114" t="s">
        <v>382</v>
      </c>
      <c r="AU135" s="111"/>
      <c r="AV135" s="111"/>
      <c r="AW135" s="111"/>
    </row>
    <row r="136" spans="45:49">
      <c r="AS136" s="113" t="s">
        <v>357</v>
      </c>
      <c r="AT136" s="114" t="s">
        <v>383</v>
      </c>
      <c r="AU136" s="111"/>
      <c r="AV136" s="111"/>
      <c r="AW136" s="111"/>
    </row>
    <row r="137" spans="45:49">
      <c r="AS137" s="113" t="s">
        <v>357</v>
      </c>
      <c r="AT137" s="114" t="s">
        <v>384</v>
      </c>
      <c r="AU137" s="111"/>
      <c r="AV137" s="111"/>
      <c r="AW137" s="111"/>
    </row>
    <row r="138" spans="45:49">
      <c r="AS138" s="113" t="s">
        <v>385</v>
      </c>
      <c r="AT138" s="114" t="s">
        <v>386</v>
      </c>
      <c r="AU138" s="111"/>
      <c r="AV138" s="111"/>
      <c r="AW138" s="111"/>
    </row>
    <row r="139" spans="45:49">
      <c r="AS139" s="113" t="s">
        <v>387</v>
      </c>
      <c r="AT139" s="114" t="s">
        <v>388</v>
      </c>
      <c r="AU139" s="111"/>
      <c r="AV139" s="111"/>
      <c r="AW139" s="111"/>
    </row>
    <row r="140" spans="45:49">
      <c r="AS140" s="113" t="s">
        <v>387</v>
      </c>
      <c r="AT140" s="114" t="s">
        <v>389</v>
      </c>
      <c r="AU140" s="111"/>
      <c r="AV140" s="111"/>
      <c r="AW140" s="111"/>
    </row>
    <row r="141" spans="45:49">
      <c r="AS141" s="113" t="s">
        <v>390</v>
      </c>
      <c r="AT141" s="114" t="s">
        <v>391</v>
      </c>
      <c r="AU141" s="111"/>
      <c r="AV141" s="111"/>
      <c r="AW141" s="111"/>
    </row>
    <row r="142" spans="45:49">
      <c r="AS142" s="113" t="s">
        <v>390</v>
      </c>
      <c r="AT142" s="114" t="s">
        <v>392</v>
      </c>
      <c r="AU142" s="111"/>
      <c r="AV142" s="111"/>
      <c r="AW142" s="111"/>
    </row>
    <row r="143" spans="45:49">
      <c r="AS143" s="113" t="s">
        <v>390</v>
      </c>
      <c r="AT143" s="114" t="s">
        <v>393</v>
      </c>
      <c r="AU143" s="111"/>
      <c r="AV143" s="111"/>
      <c r="AW143" s="111"/>
    </row>
    <row r="144" spans="45:49">
      <c r="AS144" s="113" t="s">
        <v>390</v>
      </c>
      <c r="AT144" s="114" t="s">
        <v>394</v>
      </c>
      <c r="AU144" s="111"/>
      <c r="AV144" s="111"/>
      <c r="AW144" s="111"/>
    </row>
    <row r="145" spans="45:49">
      <c r="AS145" s="113" t="s">
        <v>390</v>
      </c>
      <c r="AT145" s="114" t="s">
        <v>395</v>
      </c>
      <c r="AU145" s="111"/>
      <c r="AV145" s="111"/>
      <c r="AW145" s="111"/>
    </row>
    <row r="146" spans="45:49">
      <c r="AS146" s="113" t="s">
        <v>390</v>
      </c>
      <c r="AT146" s="114" t="s">
        <v>396</v>
      </c>
      <c r="AU146" s="111"/>
      <c r="AV146" s="111"/>
      <c r="AW146" s="111"/>
    </row>
    <row r="147" spans="45:49">
      <c r="AS147" s="113" t="s">
        <v>390</v>
      </c>
      <c r="AT147" s="114" t="s">
        <v>397</v>
      </c>
      <c r="AU147" s="111"/>
      <c r="AV147" s="111"/>
      <c r="AW147" s="111"/>
    </row>
    <row r="148" spans="45:49">
      <c r="AS148" s="113" t="s">
        <v>390</v>
      </c>
      <c r="AT148" s="114" t="s">
        <v>398</v>
      </c>
      <c r="AU148" s="111"/>
      <c r="AV148" s="111"/>
      <c r="AW148" s="111"/>
    </row>
    <row r="149" spans="45:49">
      <c r="AS149" s="113" t="s">
        <v>390</v>
      </c>
      <c r="AT149" s="114" t="s">
        <v>399</v>
      </c>
      <c r="AU149" s="111"/>
      <c r="AV149" s="111"/>
      <c r="AW149" s="111"/>
    </row>
    <row r="150" spans="45:49">
      <c r="AS150" s="113" t="s">
        <v>390</v>
      </c>
      <c r="AT150" s="114" t="s">
        <v>400</v>
      </c>
      <c r="AU150" s="111"/>
      <c r="AV150" s="111"/>
      <c r="AW150" s="111"/>
    </row>
    <row r="151" spans="45:49">
      <c r="AS151" s="113" t="s">
        <v>390</v>
      </c>
      <c r="AT151" s="114" t="s">
        <v>401</v>
      </c>
      <c r="AU151" s="111"/>
      <c r="AV151" s="111"/>
      <c r="AW151" s="111"/>
    </row>
    <row r="152" spans="45:49">
      <c r="AS152" s="113" t="s">
        <v>402</v>
      </c>
      <c r="AT152" s="114" t="s">
        <v>403</v>
      </c>
      <c r="AU152" s="111"/>
      <c r="AV152" s="111"/>
      <c r="AW152" s="111"/>
    </row>
    <row r="153" spans="45:49">
      <c r="AS153" s="113" t="s">
        <v>402</v>
      </c>
      <c r="AT153" s="114" t="s">
        <v>404</v>
      </c>
      <c r="AU153" s="111"/>
      <c r="AV153" s="111"/>
      <c r="AW153" s="111"/>
    </row>
    <row r="154" spans="45:49">
      <c r="AS154" s="113" t="s">
        <v>405</v>
      </c>
      <c r="AT154" s="114" t="s">
        <v>406</v>
      </c>
      <c r="AU154" s="111"/>
      <c r="AV154" s="111"/>
      <c r="AW154" s="111"/>
    </row>
    <row r="155" spans="45:49">
      <c r="AS155" s="113" t="s">
        <v>405</v>
      </c>
      <c r="AT155" s="114" t="s">
        <v>407</v>
      </c>
      <c r="AU155" s="111"/>
      <c r="AV155" s="111"/>
      <c r="AW155" s="111"/>
    </row>
    <row r="156" spans="45:49">
      <c r="AS156" s="113" t="s">
        <v>405</v>
      </c>
      <c r="AT156" s="114" t="s">
        <v>408</v>
      </c>
      <c r="AU156" s="111"/>
      <c r="AV156" s="111"/>
      <c r="AW156" s="111"/>
    </row>
    <row r="157" spans="45:49">
      <c r="AS157" s="113" t="s">
        <v>405</v>
      </c>
      <c r="AT157" s="114" t="s">
        <v>409</v>
      </c>
      <c r="AU157" s="111"/>
      <c r="AV157" s="111"/>
      <c r="AW157" s="111"/>
    </row>
    <row r="158" spans="45:49">
      <c r="AS158" s="113" t="s">
        <v>405</v>
      </c>
      <c r="AT158" s="114" t="s">
        <v>410</v>
      </c>
      <c r="AU158" s="111"/>
      <c r="AV158" s="111"/>
      <c r="AW158" s="111"/>
    </row>
    <row r="159" spans="45:49">
      <c r="AS159" s="113" t="s">
        <v>405</v>
      </c>
      <c r="AT159" s="114" t="s">
        <v>411</v>
      </c>
      <c r="AU159" s="111"/>
      <c r="AV159" s="111"/>
      <c r="AW159" s="111"/>
    </row>
    <row r="160" spans="45:49">
      <c r="AS160" s="113" t="s">
        <v>405</v>
      </c>
      <c r="AT160" s="114" t="s">
        <v>412</v>
      </c>
      <c r="AU160" s="111"/>
      <c r="AV160" s="111"/>
      <c r="AW160" s="111"/>
    </row>
    <row r="161" spans="45:49">
      <c r="AS161" s="113" t="s">
        <v>405</v>
      </c>
      <c r="AT161" s="114" t="s">
        <v>413</v>
      </c>
      <c r="AU161" s="111"/>
      <c r="AV161" s="111"/>
      <c r="AW161" s="111"/>
    </row>
    <row r="162" spans="45:49">
      <c r="AS162" s="113" t="s">
        <v>405</v>
      </c>
      <c r="AT162" s="114" t="s">
        <v>414</v>
      </c>
      <c r="AU162" s="111"/>
      <c r="AV162" s="111"/>
      <c r="AW162" s="111"/>
    </row>
    <row r="163" spans="45:49">
      <c r="AS163" s="113" t="s">
        <v>405</v>
      </c>
      <c r="AT163" s="114" t="s">
        <v>415</v>
      </c>
      <c r="AU163" s="111"/>
      <c r="AV163" s="111"/>
      <c r="AW163" s="111"/>
    </row>
    <row r="164" spans="45:49">
      <c r="AS164" s="113" t="s">
        <v>405</v>
      </c>
      <c r="AT164" s="114" t="s">
        <v>416</v>
      </c>
      <c r="AU164" s="111"/>
      <c r="AV164" s="111"/>
      <c r="AW164" s="111"/>
    </row>
    <row r="165" spans="45:49">
      <c r="AS165" s="113" t="s">
        <v>405</v>
      </c>
      <c r="AT165" s="114" t="s">
        <v>417</v>
      </c>
      <c r="AU165" s="111"/>
      <c r="AV165" s="111"/>
      <c r="AW165" s="111"/>
    </row>
    <row r="166" spans="45:49">
      <c r="AS166" s="113" t="s">
        <v>405</v>
      </c>
      <c r="AT166" s="114" t="s">
        <v>418</v>
      </c>
      <c r="AU166" s="111"/>
      <c r="AV166" s="111"/>
      <c r="AW166" s="111"/>
    </row>
    <row r="167" spans="45:49">
      <c r="AS167" s="113" t="s">
        <v>405</v>
      </c>
      <c r="AT167" s="114" t="s">
        <v>419</v>
      </c>
      <c r="AU167" s="111"/>
      <c r="AV167" s="111"/>
      <c r="AW167" s="111"/>
    </row>
    <row r="168" spans="45:49">
      <c r="AS168" s="113" t="s">
        <v>405</v>
      </c>
      <c r="AT168" s="114" t="s">
        <v>420</v>
      </c>
      <c r="AU168" s="111"/>
      <c r="AV168" s="111"/>
      <c r="AW168" s="111"/>
    </row>
    <row r="169" spans="45:49">
      <c r="AS169" s="113" t="s">
        <v>405</v>
      </c>
      <c r="AT169" s="114" t="s">
        <v>421</v>
      </c>
      <c r="AU169" s="111"/>
      <c r="AV169" s="111"/>
      <c r="AW169" s="111"/>
    </row>
    <row r="170" spans="45:49">
      <c r="AS170" s="113" t="s">
        <v>405</v>
      </c>
      <c r="AT170" s="114" t="s">
        <v>422</v>
      </c>
      <c r="AU170" s="111"/>
      <c r="AV170" s="111"/>
      <c r="AW170" s="111"/>
    </row>
    <row r="171" spans="45:49">
      <c r="AS171" s="113" t="s">
        <v>405</v>
      </c>
      <c r="AT171" s="114" t="s">
        <v>423</v>
      </c>
      <c r="AU171" s="111"/>
      <c r="AV171" s="111"/>
      <c r="AW171" s="111"/>
    </row>
    <row r="172" spans="45:49">
      <c r="AS172" s="113" t="s">
        <v>405</v>
      </c>
      <c r="AT172" s="114" t="s">
        <v>424</v>
      </c>
      <c r="AU172" s="111"/>
      <c r="AV172" s="111"/>
      <c r="AW172" s="111"/>
    </row>
    <row r="173" spans="45:49">
      <c r="AS173" s="113" t="s">
        <v>405</v>
      </c>
      <c r="AT173" s="114" t="s">
        <v>425</v>
      </c>
      <c r="AU173" s="111"/>
      <c r="AV173" s="111"/>
      <c r="AW173" s="111"/>
    </row>
    <row r="174" spans="45:49">
      <c r="AS174" s="113" t="s">
        <v>405</v>
      </c>
      <c r="AT174" s="114" t="s">
        <v>426</v>
      </c>
      <c r="AU174" s="111"/>
      <c r="AV174" s="111"/>
      <c r="AW174" s="111"/>
    </row>
    <row r="175" spans="45:49">
      <c r="AS175" s="113" t="s">
        <v>405</v>
      </c>
      <c r="AT175" s="114" t="s">
        <v>427</v>
      </c>
      <c r="AU175" s="111"/>
      <c r="AV175" s="111"/>
      <c r="AW175" s="111"/>
    </row>
    <row r="176" spans="45:49">
      <c r="AS176" s="113" t="s">
        <v>405</v>
      </c>
      <c r="AT176" s="114" t="s">
        <v>428</v>
      </c>
      <c r="AU176" s="111"/>
      <c r="AV176" s="111"/>
      <c r="AW176" s="111"/>
    </row>
    <row r="177" spans="45:49">
      <c r="AS177" s="113" t="s">
        <v>405</v>
      </c>
      <c r="AT177" s="114" t="s">
        <v>429</v>
      </c>
      <c r="AU177" s="111"/>
      <c r="AV177" s="111"/>
      <c r="AW177" s="111"/>
    </row>
    <row r="178" spans="45:49">
      <c r="AS178" s="113" t="s">
        <v>405</v>
      </c>
      <c r="AT178" s="114" t="s">
        <v>430</v>
      </c>
      <c r="AU178" s="111"/>
      <c r="AV178" s="111"/>
      <c r="AW178" s="111"/>
    </row>
    <row r="179" spans="45:49">
      <c r="AS179" s="113" t="s">
        <v>405</v>
      </c>
      <c r="AT179" s="114" t="s">
        <v>431</v>
      </c>
      <c r="AU179" s="111"/>
      <c r="AV179" s="111"/>
      <c r="AW179" s="111"/>
    </row>
    <row r="180" spans="45:49">
      <c r="AS180" s="113" t="s">
        <v>405</v>
      </c>
      <c r="AT180" s="114" t="s">
        <v>432</v>
      </c>
      <c r="AU180" s="111"/>
      <c r="AV180" s="111"/>
      <c r="AW180" s="111"/>
    </row>
    <row r="181" spans="45:49">
      <c r="AS181" s="113" t="s">
        <v>405</v>
      </c>
      <c r="AT181" s="114" t="s">
        <v>433</v>
      </c>
      <c r="AU181" s="111"/>
      <c r="AV181" s="111"/>
      <c r="AW181" s="111"/>
    </row>
    <row r="182" spans="45:49">
      <c r="AS182" s="113" t="s">
        <v>405</v>
      </c>
      <c r="AT182" s="114" t="s">
        <v>434</v>
      </c>
      <c r="AU182" s="111"/>
      <c r="AV182" s="111"/>
      <c r="AW182" s="111"/>
    </row>
    <row r="183" spans="45:49">
      <c r="AS183" s="113" t="s">
        <v>405</v>
      </c>
      <c r="AT183" s="114" t="s">
        <v>435</v>
      </c>
      <c r="AU183" s="111"/>
      <c r="AV183" s="111"/>
      <c r="AW183" s="111"/>
    </row>
    <row r="184" spans="45:49">
      <c r="AS184" s="113" t="s">
        <v>405</v>
      </c>
      <c r="AT184" s="114" t="s">
        <v>436</v>
      </c>
      <c r="AU184" s="111"/>
      <c r="AV184" s="111"/>
      <c r="AW184" s="111"/>
    </row>
    <row r="185" spans="45:49">
      <c r="AS185" s="113" t="s">
        <v>405</v>
      </c>
      <c r="AT185" s="114" t="s">
        <v>437</v>
      </c>
      <c r="AU185" s="111"/>
      <c r="AV185" s="111"/>
      <c r="AW185" s="111"/>
    </row>
    <row r="186" spans="45:49">
      <c r="AS186" s="113" t="s">
        <v>405</v>
      </c>
      <c r="AT186" s="114" t="s">
        <v>438</v>
      </c>
      <c r="AU186" s="111"/>
      <c r="AV186" s="111"/>
      <c r="AW186" s="111"/>
    </row>
    <row r="187" spans="45:49">
      <c r="AS187" s="113" t="s">
        <v>439</v>
      </c>
      <c r="AT187" s="114" t="s">
        <v>440</v>
      </c>
      <c r="AU187" s="111"/>
      <c r="AV187" s="111"/>
      <c r="AW187" s="111"/>
    </row>
    <row r="188" spans="45:49">
      <c r="AS188" s="113" t="s">
        <v>439</v>
      </c>
      <c r="AT188" s="114" t="s">
        <v>441</v>
      </c>
      <c r="AU188" s="111"/>
      <c r="AV188" s="111"/>
      <c r="AW188" s="111"/>
    </row>
    <row r="189" spans="45:49">
      <c r="AS189" s="113" t="s">
        <v>439</v>
      </c>
      <c r="AT189" s="114" t="s">
        <v>442</v>
      </c>
      <c r="AU189" s="111"/>
      <c r="AV189" s="111"/>
      <c r="AW189" s="111"/>
    </row>
    <row r="190" spans="45:49">
      <c r="AS190" s="113" t="s">
        <v>439</v>
      </c>
      <c r="AT190" s="114" t="s">
        <v>443</v>
      </c>
      <c r="AU190" s="111"/>
      <c r="AV190" s="111"/>
      <c r="AW190" s="111"/>
    </row>
    <row r="191" spans="45:49">
      <c r="AS191" s="113" t="s">
        <v>439</v>
      </c>
      <c r="AT191" s="114" t="s">
        <v>444</v>
      </c>
      <c r="AU191" s="111"/>
      <c r="AV191" s="111"/>
      <c r="AW191" s="111"/>
    </row>
    <row r="192" spans="45:49">
      <c r="AS192" s="113" t="s">
        <v>439</v>
      </c>
      <c r="AT192" s="114" t="s">
        <v>445</v>
      </c>
      <c r="AU192" s="111"/>
      <c r="AV192" s="111"/>
      <c r="AW192" s="111"/>
    </row>
    <row r="193" spans="45:49">
      <c r="AS193" s="113" t="s">
        <v>439</v>
      </c>
      <c r="AT193" s="114" t="s">
        <v>446</v>
      </c>
      <c r="AU193" s="111"/>
      <c r="AV193" s="111"/>
      <c r="AW193" s="111"/>
    </row>
    <row r="194" spans="45:49">
      <c r="AS194" s="113" t="s">
        <v>439</v>
      </c>
      <c r="AT194" s="114" t="s">
        <v>447</v>
      </c>
      <c r="AU194" s="111"/>
      <c r="AV194" s="111"/>
      <c r="AW194" s="111"/>
    </row>
    <row r="195" spans="45:49">
      <c r="AS195" s="113" t="s">
        <v>439</v>
      </c>
      <c r="AT195" s="114" t="s">
        <v>448</v>
      </c>
      <c r="AU195" s="111"/>
      <c r="AV195" s="111"/>
      <c r="AW195" s="111"/>
    </row>
    <row r="196" spans="45:49">
      <c r="AS196" s="113" t="s">
        <v>439</v>
      </c>
      <c r="AT196" s="114" t="s">
        <v>449</v>
      </c>
      <c r="AU196" s="111"/>
      <c r="AV196" s="111"/>
      <c r="AW196" s="111"/>
    </row>
    <row r="197" spans="45:49">
      <c r="AS197" s="113" t="s">
        <v>439</v>
      </c>
      <c r="AT197" s="114" t="s">
        <v>450</v>
      </c>
      <c r="AU197" s="111"/>
      <c r="AV197" s="111"/>
      <c r="AW197" s="111"/>
    </row>
    <row r="198" spans="45:49">
      <c r="AS198" s="113" t="s">
        <v>439</v>
      </c>
      <c r="AT198" s="114" t="s">
        <v>451</v>
      </c>
      <c r="AU198" s="111"/>
      <c r="AV198" s="111"/>
      <c r="AW198" s="111"/>
    </row>
    <row r="199" spans="45:49">
      <c r="AS199" s="113" t="s">
        <v>439</v>
      </c>
      <c r="AT199" s="114" t="s">
        <v>452</v>
      </c>
      <c r="AU199" s="111"/>
      <c r="AV199" s="111"/>
      <c r="AW199" s="111"/>
    </row>
    <row r="200" spans="45:49">
      <c r="AS200" s="113" t="s">
        <v>439</v>
      </c>
      <c r="AT200" s="114" t="s">
        <v>453</v>
      </c>
      <c r="AU200" s="111"/>
      <c r="AV200" s="111"/>
      <c r="AW200" s="111"/>
    </row>
    <row r="201" spans="45:49">
      <c r="AS201" s="113" t="s">
        <v>439</v>
      </c>
      <c r="AT201" s="114" t="s">
        <v>454</v>
      </c>
      <c r="AU201" s="111"/>
      <c r="AV201" s="111"/>
      <c r="AW201" s="111"/>
    </row>
    <row r="202" spans="45:49">
      <c r="AS202" s="113" t="s">
        <v>439</v>
      </c>
      <c r="AT202" s="114" t="s">
        <v>455</v>
      </c>
      <c r="AU202" s="111"/>
      <c r="AV202" s="111"/>
      <c r="AW202" s="111"/>
    </row>
    <row r="203" spans="45:49">
      <c r="AS203" s="113" t="s">
        <v>439</v>
      </c>
      <c r="AT203" s="114" t="s">
        <v>456</v>
      </c>
      <c r="AU203" s="111"/>
      <c r="AV203" s="111"/>
      <c r="AW203" s="111"/>
    </row>
    <row r="204" spans="45:49">
      <c r="AS204" s="113" t="s">
        <v>439</v>
      </c>
      <c r="AT204" s="114" t="s">
        <v>457</v>
      </c>
      <c r="AU204" s="111"/>
      <c r="AV204" s="111"/>
      <c r="AW204" s="111"/>
    </row>
    <row r="205" spans="45:49">
      <c r="AS205" s="113" t="s">
        <v>439</v>
      </c>
      <c r="AT205" s="114" t="s">
        <v>458</v>
      </c>
      <c r="AU205" s="111"/>
      <c r="AV205" s="111"/>
      <c r="AW205" s="111"/>
    </row>
    <row r="206" spans="45:49">
      <c r="AS206" s="113" t="s">
        <v>439</v>
      </c>
      <c r="AT206" s="114" t="s">
        <v>459</v>
      </c>
      <c r="AU206" s="111"/>
      <c r="AV206" s="111"/>
      <c r="AW206" s="111"/>
    </row>
    <row r="207" spans="45:49">
      <c r="AS207" s="113" t="s">
        <v>439</v>
      </c>
      <c r="AT207" s="114" t="s">
        <v>460</v>
      </c>
      <c r="AU207" s="111"/>
      <c r="AV207" s="111"/>
      <c r="AW207" s="111"/>
    </row>
    <row r="208" spans="45:49">
      <c r="AS208" s="113" t="s">
        <v>439</v>
      </c>
      <c r="AT208" s="114" t="s">
        <v>461</v>
      </c>
      <c r="AU208" s="111"/>
      <c r="AV208" s="111"/>
      <c r="AW208" s="111"/>
    </row>
    <row r="209" spans="45:49">
      <c r="AS209" s="113" t="s">
        <v>462</v>
      </c>
      <c r="AT209" s="114" t="s">
        <v>463</v>
      </c>
      <c r="AU209" s="111"/>
      <c r="AV209" s="111"/>
      <c r="AW209" s="111"/>
    </row>
    <row r="210" spans="45:49">
      <c r="AS210" s="113" t="s">
        <v>462</v>
      </c>
      <c r="AT210" s="114" t="s">
        <v>464</v>
      </c>
      <c r="AU210" s="111"/>
      <c r="AV210" s="111"/>
      <c r="AW210" s="111"/>
    </row>
    <row r="211" spans="45:49">
      <c r="AS211" s="113" t="s">
        <v>462</v>
      </c>
      <c r="AT211" s="114" t="s">
        <v>465</v>
      </c>
      <c r="AU211" s="111"/>
      <c r="AV211" s="111"/>
      <c r="AW211" s="111"/>
    </row>
    <row r="212" spans="45:49">
      <c r="AS212" s="113" t="s">
        <v>462</v>
      </c>
      <c r="AT212" s="114" t="s">
        <v>466</v>
      </c>
      <c r="AU212" s="111"/>
      <c r="AV212" s="111"/>
      <c r="AW212" s="111"/>
    </row>
    <row r="213" spans="45:49">
      <c r="AS213" s="113" t="s">
        <v>462</v>
      </c>
      <c r="AT213" s="114" t="s">
        <v>467</v>
      </c>
      <c r="AU213" s="111"/>
      <c r="AV213" s="111"/>
      <c r="AW213" s="111"/>
    </row>
    <row r="214" spans="45:49">
      <c r="AS214" s="113" t="s">
        <v>462</v>
      </c>
      <c r="AT214" s="114" t="s">
        <v>468</v>
      </c>
      <c r="AU214" s="111"/>
      <c r="AV214" s="111"/>
      <c r="AW214" s="111"/>
    </row>
    <row r="215" spans="45:49">
      <c r="AS215" s="113" t="s">
        <v>462</v>
      </c>
      <c r="AT215" s="114" t="s">
        <v>469</v>
      </c>
      <c r="AU215" s="111"/>
      <c r="AV215" s="111"/>
      <c r="AW215" s="111"/>
    </row>
    <row r="216" spans="45:49">
      <c r="AS216" s="113" t="s">
        <v>462</v>
      </c>
      <c r="AT216" s="114" t="s">
        <v>470</v>
      </c>
      <c r="AU216" s="111"/>
      <c r="AV216" s="111"/>
      <c r="AW216" s="111"/>
    </row>
    <row r="217" spans="45:49">
      <c r="AS217" s="113" t="s">
        <v>462</v>
      </c>
      <c r="AT217" s="114" t="s">
        <v>471</v>
      </c>
      <c r="AU217" s="111"/>
      <c r="AV217" s="111"/>
      <c r="AW217" s="111"/>
    </row>
    <row r="218" spans="45:49">
      <c r="AS218" s="113" t="s">
        <v>462</v>
      </c>
      <c r="AT218" s="114" t="s">
        <v>472</v>
      </c>
      <c r="AU218" s="111"/>
      <c r="AV218" s="111"/>
      <c r="AW218" s="111"/>
    </row>
    <row r="219" spans="45:49">
      <c r="AS219" s="113" t="s">
        <v>462</v>
      </c>
      <c r="AT219" s="114" t="s">
        <v>473</v>
      </c>
      <c r="AU219" s="111"/>
      <c r="AV219" s="111"/>
      <c r="AW219" s="111"/>
    </row>
    <row r="220" spans="45:49">
      <c r="AS220" s="113" t="s">
        <v>462</v>
      </c>
      <c r="AT220" s="114" t="s">
        <v>474</v>
      </c>
      <c r="AU220" s="111"/>
      <c r="AV220" s="111"/>
      <c r="AW220" s="111"/>
    </row>
    <row r="221" spans="45:49">
      <c r="AS221" s="113" t="s">
        <v>475</v>
      </c>
      <c r="AT221" s="114" t="s">
        <v>476</v>
      </c>
      <c r="AU221" s="111"/>
      <c r="AV221" s="111"/>
      <c r="AW221" s="111"/>
    </row>
    <row r="222" spans="45:49">
      <c r="AS222" s="113" t="s">
        <v>475</v>
      </c>
      <c r="AT222" s="114" t="s">
        <v>477</v>
      </c>
      <c r="AU222" s="111"/>
      <c r="AV222" s="111"/>
      <c r="AW222" s="111"/>
    </row>
    <row r="223" spans="45:49">
      <c r="AS223" s="113" t="s">
        <v>475</v>
      </c>
      <c r="AT223" s="114" t="s">
        <v>478</v>
      </c>
      <c r="AU223" s="111"/>
      <c r="AV223" s="111"/>
      <c r="AW223" s="111"/>
    </row>
    <row r="224" spans="45:49">
      <c r="AS224" s="113" t="s">
        <v>475</v>
      </c>
      <c r="AT224" s="114" t="s">
        <v>479</v>
      </c>
      <c r="AU224" s="111"/>
      <c r="AV224" s="111"/>
      <c r="AW224" s="111"/>
    </row>
    <row r="225" spans="45:49">
      <c r="AS225" s="113" t="s">
        <v>475</v>
      </c>
      <c r="AT225" s="114" t="s">
        <v>480</v>
      </c>
      <c r="AU225" s="111"/>
      <c r="AV225" s="111"/>
      <c r="AW225" s="111"/>
    </row>
    <row r="226" spans="45:49">
      <c r="AS226" s="113" t="s">
        <v>475</v>
      </c>
      <c r="AT226" s="114" t="s">
        <v>481</v>
      </c>
      <c r="AU226" s="111"/>
      <c r="AV226" s="111"/>
      <c r="AW226" s="111"/>
    </row>
    <row r="227" spans="45:49">
      <c r="AS227" s="113" t="s">
        <v>475</v>
      </c>
      <c r="AT227" s="114" t="s">
        <v>482</v>
      </c>
      <c r="AU227" s="111"/>
      <c r="AV227" s="111"/>
      <c r="AW227" s="111"/>
    </row>
    <row r="228" spans="45:49">
      <c r="AS228" s="113" t="s">
        <v>475</v>
      </c>
      <c r="AT228" s="114" t="s">
        <v>483</v>
      </c>
      <c r="AU228" s="111"/>
      <c r="AV228" s="111"/>
      <c r="AW228" s="111"/>
    </row>
    <row r="229" spans="45:49">
      <c r="AS229" s="113" t="s">
        <v>475</v>
      </c>
      <c r="AT229" s="114" t="s">
        <v>484</v>
      </c>
      <c r="AU229" s="111"/>
      <c r="AV229" s="111"/>
      <c r="AW229" s="111"/>
    </row>
    <row r="230" spans="45:49">
      <c r="AS230" s="113" t="s">
        <v>475</v>
      </c>
      <c r="AT230" s="114" t="s">
        <v>485</v>
      </c>
      <c r="AU230" s="111"/>
      <c r="AV230" s="111"/>
      <c r="AW230" s="111"/>
    </row>
    <row r="231" spans="45:49">
      <c r="AS231" s="113" t="s">
        <v>475</v>
      </c>
      <c r="AT231" s="114" t="s">
        <v>486</v>
      </c>
      <c r="AU231" s="111"/>
      <c r="AV231" s="111"/>
      <c r="AW231" s="111"/>
    </row>
    <row r="232" spans="45:49">
      <c r="AS232" s="113" t="s">
        <v>475</v>
      </c>
      <c r="AT232" s="114" t="s">
        <v>487</v>
      </c>
      <c r="AU232" s="111"/>
      <c r="AV232" s="111"/>
      <c r="AW232" s="111"/>
    </row>
    <row r="233" spans="45:49">
      <c r="AS233" s="113" t="s">
        <v>475</v>
      </c>
      <c r="AT233" s="114" t="s">
        <v>488</v>
      </c>
      <c r="AU233" s="111"/>
      <c r="AV233" s="111"/>
      <c r="AW233" s="111"/>
    </row>
    <row r="234" spans="45:49">
      <c r="AS234" s="113" t="s">
        <v>475</v>
      </c>
      <c r="AT234" s="114" t="s">
        <v>489</v>
      </c>
      <c r="AU234" s="111"/>
      <c r="AV234" s="111"/>
      <c r="AW234" s="111"/>
    </row>
    <row r="235" spans="45:49">
      <c r="AS235" s="113" t="s">
        <v>475</v>
      </c>
      <c r="AT235" s="114" t="s">
        <v>490</v>
      </c>
      <c r="AU235" s="111"/>
      <c r="AV235" s="111"/>
      <c r="AW235" s="111"/>
    </row>
    <row r="236" spans="45:49">
      <c r="AS236" s="113" t="s">
        <v>475</v>
      </c>
      <c r="AT236" s="114" t="s">
        <v>491</v>
      </c>
      <c r="AU236" s="111"/>
      <c r="AV236" s="111"/>
      <c r="AW236" s="111"/>
    </row>
    <row r="237" spans="45:49">
      <c r="AS237" s="113" t="s">
        <v>475</v>
      </c>
      <c r="AT237" s="114" t="s">
        <v>492</v>
      </c>
      <c r="AU237" s="111"/>
      <c r="AV237" s="111"/>
      <c r="AW237" s="111"/>
    </row>
    <row r="238" spans="45:49">
      <c r="AS238" s="113" t="s">
        <v>475</v>
      </c>
      <c r="AT238" s="114" t="s">
        <v>493</v>
      </c>
      <c r="AU238" s="111"/>
      <c r="AV238" s="111"/>
      <c r="AW238" s="111"/>
    </row>
    <row r="239" spans="45:49">
      <c r="AS239" s="113" t="s">
        <v>475</v>
      </c>
      <c r="AT239" s="114" t="s">
        <v>494</v>
      </c>
      <c r="AU239" s="111"/>
      <c r="AV239" s="111"/>
      <c r="AW239" s="111"/>
    </row>
    <row r="240" spans="45:49">
      <c r="AS240" s="113" t="s">
        <v>475</v>
      </c>
      <c r="AT240" s="114" t="s">
        <v>495</v>
      </c>
      <c r="AU240" s="111"/>
      <c r="AV240" s="111"/>
      <c r="AW240" s="111"/>
    </row>
    <row r="241" spans="45:49">
      <c r="AS241" s="113" t="s">
        <v>475</v>
      </c>
      <c r="AT241" s="114" t="s">
        <v>496</v>
      </c>
      <c r="AU241" s="111"/>
      <c r="AV241" s="111"/>
      <c r="AW241" s="111"/>
    </row>
    <row r="242" spans="45:49">
      <c r="AS242" s="113" t="s">
        <v>475</v>
      </c>
      <c r="AT242" s="114" t="s">
        <v>497</v>
      </c>
      <c r="AU242" s="111"/>
      <c r="AV242" s="111"/>
      <c r="AW242" s="111"/>
    </row>
    <row r="243" spans="45:49">
      <c r="AS243" s="113" t="s">
        <v>498</v>
      </c>
      <c r="AT243" s="114" t="s">
        <v>499</v>
      </c>
      <c r="AU243" s="111"/>
      <c r="AV243" s="111"/>
      <c r="AW243" s="111"/>
    </row>
    <row r="244" spans="45:49">
      <c r="AS244" s="113" t="s">
        <v>498</v>
      </c>
      <c r="AT244" s="114" t="s">
        <v>500</v>
      </c>
      <c r="AU244" s="111"/>
      <c r="AV244" s="111"/>
      <c r="AW244" s="111"/>
    </row>
    <row r="245" spans="45:49">
      <c r="AS245" s="113" t="s">
        <v>498</v>
      </c>
      <c r="AT245" s="114" t="s">
        <v>501</v>
      </c>
      <c r="AU245" s="111"/>
      <c r="AV245" s="111"/>
      <c r="AW245" s="111"/>
    </row>
    <row r="246" spans="45:49">
      <c r="AS246" s="113" t="s">
        <v>498</v>
      </c>
      <c r="AT246" s="114" t="s">
        <v>502</v>
      </c>
      <c r="AU246" s="111"/>
      <c r="AV246" s="111"/>
      <c r="AW246" s="111"/>
    </row>
    <row r="247" spans="45:49">
      <c r="AS247" s="113" t="s">
        <v>498</v>
      </c>
      <c r="AT247" s="114" t="s">
        <v>503</v>
      </c>
      <c r="AU247" s="111"/>
      <c r="AV247" s="111"/>
      <c r="AW247" s="111"/>
    </row>
    <row r="248" spans="45:49">
      <c r="AS248" s="113" t="s">
        <v>498</v>
      </c>
      <c r="AT248" s="114" t="s">
        <v>504</v>
      </c>
      <c r="AU248" s="111"/>
      <c r="AV248" s="111"/>
      <c r="AW248" s="111"/>
    </row>
    <row r="249" spans="45:49">
      <c r="AS249" s="113" t="s">
        <v>498</v>
      </c>
      <c r="AT249" s="114" t="s">
        <v>505</v>
      </c>
      <c r="AU249" s="111"/>
      <c r="AV249" s="111"/>
      <c r="AW249" s="111"/>
    </row>
    <row r="250" spans="45:49">
      <c r="AS250" s="113" t="s">
        <v>498</v>
      </c>
      <c r="AT250" s="114" t="s">
        <v>506</v>
      </c>
      <c r="AU250" s="111"/>
      <c r="AV250" s="111"/>
      <c r="AW250" s="111"/>
    </row>
    <row r="251" spans="45:49">
      <c r="AS251" s="113" t="s">
        <v>498</v>
      </c>
      <c r="AT251" s="114" t="s">
        <v>507</v>
      </c>
      <c r="AU251" s="111"/>
      <c r="AV251" s="111"/>
      <c r="AW251" s="111"/>
    </row>
    <row r="252" spans="45:49">
      <c r="AS252" s="113" t="s">
        <v>498</v>
      </c>
      <c r="AT252" s="114" t="s">
        <v>508</v>
      </c>
      <c r="AU252" s="111"/>
      <c r="AV252" s="111"/>
      <c r="AW252" s="111"/>
    </row>
    <row r="253" spans="45:49">
      <c r="AS253" s="113" t="s">
        <v>498</v>
      </c>
      <c r="AT253" s="114" t="s">
        <v>509</v>
      </c>
      <c r="AU253" s="111"/>
      <c r="AV253" s="111"/>
      <c r="AW253" s="111"/>
    </row>
    <row r="254" spans="45:49">
      <c r="AS254" s="113" t="s">
        <v>498</v>
      </c>
      <c r="AT254" s="114" t="s">
        <v>510</v>
      </c>
      <c r="AU254" s="111"/>
      <c r="AV254" s="111"/>
      <c r="AW254" s="111"/>
    </row>
    <row r="255" spans="45:49">
      <c r="AS255" s="113" t="s">
        <v>498</v>
      </c>
      <c r="AT255" s="114" t="s">
        <v>511</v>
      </c>
      <c r="AU255" s="111"/>
      <c r="AV255" s="111"/>
      <c r="AW255" s="111"/>
    </row>
    <row r="256" spans="45:49">
      <c r="AS256" s="113" t="s">
        <v>498</v>
      </c>
      <c r="AT256" s="114" t="s">
        <v>512</v>
      </c>
      <c r="AU256" s="111"/>
      <c r="AV256" s="111"/>
      <c r="AW256" s="111"/>
    </row>
    <row r="257" spans="45:49">
      <c r="AS257" s="113" t="s">
        <v>498</v>
      </c>
      <c r="AT257" s="114" t="s">
        <v>513</v>
      </c>
      <c r="AU257" s="111"/>
      <c r="AV257" s="111"/>
      <c r="AW257" s="111"/>
    </row>
    <row r="258" spans="45:49">
      <c r="AS258" s="113" t="s">
        <v>498</v>
      </c>
      <c r="AT258" s="114" t="s">
        <v>514</v>
      </c>
      <c r="AU258" s="111"/>
      <c r="AV258" s="111"/>
      <c r="AW258" s="111"/>
    </row>
    <row r="259" spans="45:49">
      <c r="AS259" s="113" t="s">
        <v>498</v>
      </c>
      <c r="AT259" s="114" t="s">
        <v>515</v>
      </c>
      <c r="AU259" s="111"/>
      <c r="AV259" s="111"/>
      <c r="AW259" s="111"/>
    </row>
    <row r="260" spans="45:49">
      <c r="AS260" s="113" t="s">
        <v>498</v>
      </c>
      <c r="AT260" s="114" t="s">
        <v>516</v>
      </c>
      <c r="AU260" s="111"/>
      <c r="AV260" s="111"/>
      <c r="AW260" s="111"/>
    </row>
    <row r="261" spans="45:49">
      <c r="AS261" s="113" t="s">
        <v>498</v>
      </c>
      <c r="AT261" s="114" t="s">
        <v>517</v>
      </c>
      <c r="AU261" s="111"/>
      <c r="AV261" s="111"/>
      <c r="AW261" s="111"/>
    </row>
    <row r="262" spans="45:49">
      <c r="AS262" s="113" t="s">
        <v>498</v>
      </c>
      <c r="AT262" s="114" t="s">
        <v>518</v>
      </c>
      <c r="AU262" s="111"/>
      <c r="AV262" s="111"/>
      <c r="AW262" s="111"/>
    </row>
    <row r="263" spans="45:49">
      <c r="AS263" s="113" t="s">
        <v>498</v>
      </c>
      <c r="AT263" s="114" t="s">
        <v>519</v>
      </c>
      <c r="AU263" s="111"/>
      <c r="AV263" s="111"/>
      <c r="AW263" s="111"/>
    </row>
    <row r="264" spans="45:49">
      <c r="AS264" s="113" t="s">
        <v>498</v>
      </c>
      <c r="AT264" s="114" t="s">
        <v>520</v>
      </c>
      <c r="AU264" s="111"/>
      <c r="AV264" s="111"/>
      <c r="AW264" s="111"/>
    </row>
    <row r="265" spans="45:49">
      <c r="AS265" s="113" t="s">
        <v>498</v>
      </c>
      <c r="AT265" s="114" t="s">
        <v>521</v>
      </c>
      <c r="AU265" s="111"/>
      <c r="AV265" s="111"/>
      <c r="AW265" s="111"/>
    </row>
    <row r="266" spans="45:49">
      <c r="AS266" s="113" t="s">
        <v>498</v>
      </c>
      <c r="AT266" s="114" t="s">
        <v>522</v>
      </c>
      <c r="AU266" s="111"/>
      <c r="AV266" s="111"/>
      <c r="AW266" s="111"/>
    </row>
    <row r="267" spans="45:49">
      <c r="AS267" s="113" t="s">
        <v>523</v>
      </c>
      <c r="AT267" s="114" t="s">
        <v>524</v>
      </c>
      <c r="AU267" s="111"/>
      <c r="AV267" s="111"/>
      <c r="AW267" s="111"/>
    </row>
    <row r="268" spans="45:49">
      <c r="AS268" s="113" t="s">
        <v>523</v>
      </c>
      <c r="AT268" s="114" t="s">
        <v>525</v>
      </c>
      <c r="AU268" s="111"/>
      <c r="AV268" s="111"/>
      <c r="AW268" s="111"/>
    </row>
    <row r="269" spans="45:49">
      <c r="AS269" s="113" t="s">
        <v>523</v>
      </c>
      <c r="AT269" s="114" t="s">
        <v>526</v>
      </c>
      <c r="AU269" s="111"/>
      <c r="AV269" s="111"/>
      <c r="AW269" s="111"/>
    </row>
    <row r="270" spans="45:49">
      <c r="AS270" s="113" t="s">
        <v>523</v>
      </c>
      <c r="AT270" s="114" t="s">
        <v>527</v>
      </c>
      <c r="AU270" s="111"/>
      <c r="AV270" s="111"/>
      <c r="AW270" s="111"/>
    </row>
    <row r="271" spans="45:49">
      <c r="AS271" s="113" t="s">
        <v>523</v>
      </c>
      <c r="AT271" s="114" t="s">
        <v>528</v>
      </c>
      <c r="AU271" s="111"/>
      <c r="AV271" s="111"/>
      <c r="AW271" s="111"/>
    </row>
    <row r="272" spans="45:49">
      <c r="AS272" s="113" t="s">
        <v>523</v>
      </c>
      <c r="AT272" s="114" t="s">
        <v>529</v>
      </c>
      <c r="AU272" s="111"/>
      <c r="AV272" s="111"/>
      <c r="AW272" s="111"/>
    </row>
    <row r="273" spans="45:49">
      <c r="AS273" s="113" t="s">
        <v>523</v>
      </c>
      <c r="AT273" s="114" t="s">
        <v>363</v>
      </c>
      <c r="AU273" s="111"/>
      <c r="AV273" s="111"/>
      <c r="AW273" s="111"/>
    </row>
    <row r="274" spans="45:49">
      <c r="AS274" s="113" t="s">
        <v>523</v>
      </c>
      <c r="AT274" s="114" t="s">
        <v>530</v>
      </c>
      <c r="AU274" s="111"/>
      <c r="AV274" s="111"/>
      <c r="AW274" s="111"/>
    </row>
    <row r="275" spans="45:49">
      <c r="AS275" s="113" t="s">
        <v>523</v>
      </c>
      <c r="AT275" s="114" t="s">
        <v>531</v>
      </c>
      <c r="AU275" s="111"/>
      <c r="AV275" s="111"/>
      <c r="AW275" s="111"/>
    </row>
    <row r="276" spans="45:49">
      <c r="AS276" s="113" t="s">
        <v>523</v>
      </c>
      <c r="AT276" s="114" t="s">
        <v>532</v>
      </c>
      <c r="AU276" s="111"/>
      <c r="AV276" s="111"/>
      <c r="AW276" s="111"/>
    </row>
    <row r="277" spans="45:49">
      <c r="AS277" s="113" t="s">
        <v>523</v>
      </c>
      <c r="AT277" s="114" t="s">
        <v>533</v>
      </c>
      <c r="AU277" s="111"/>
      <c r="AV277" s="111"/>
      <c r="AW277" s="111"/>
    </row>
    <row r="278" spans="45:49">
      <c r="AS278" s="113" t="s">
        <v>523</v>
      </c>
      <c r="AT278" s="114" t="s">
        <v>534</v>
      </c>
      <c r="AU278" s="111"/>
      <c r="AV278" s="111"/>
      <c r="AW278" s="111"/>
    </row>
    <row r="279" spans="45:49">
      <c r="AS279" s="113" t="s">
        <v>523</v>
      </c>
      <c r="AT279" s="114" t="s">
        <v>535</v>
      </c>
      <c r="AU279" s="111"/>
      <c r="AV279" s="111"/>
      <c r="AW279" s="111"/>
    </row>
    <row r="280" spans="45:49">
      <c r="AS280" s="113" t="s">
        <v>523</v>
      </c>
      <c r="AT280" s="114" t="s">
        <v>536</v>
      </c>
      <c r="AU280" s="111"/>
      <c r="AV280" s="111"/>
      <c r="AW280" s="111"/>
    </row>
    <row r="281" spans="45:49">
      <c r="AS281" s="113" t="s">
        <v>523</v>
      </c>
      <c r="AT281" s="114" t="s">
        <v>537</v>
      </c>
      <c r="AU281" s="111"/>
      <c r="AV281" s="111"/>
      <c r="AW281" s="111"/>
    </row>
    <row r="282" spans="45:49">
      <c r="AS282" s="113" t="s">
        <v>523</v>
      </c>
      <c r="AT282" s="114" t="s">
        <v>538</v>
      </c>
      <c r="AU282" s="111"/>
      <c r="AV282" s="111"/>
      <c r="AW282" s="111"/>
    </row>
    <row r="283" spans="45:49">
      <c r="AS283" s="113" t="s">
        <v>523</v>
      </c>
      <c r="AT283" s="114" t="s">
        <v>539</v>
      </c>
      <c r="AU283" s="111"/>
      <c r="AV283" s="111"/>
      <c r="AW283" s="111"/>
    </row>
    <row r="284" spans="45:49">
      <c r="AS284" s="113" t="s">
        <v>523</v>
      </c>
      <c r="AT284" s="114" t="s">
        <v>540</v>
      </c>
      <c r="AU284" s="111"/>
      <c r="AV284" s="111"/>
      <c r="AW284" s="111"/>
    </row>
    <row r="285" spans="45:49">
      <c r="AS285" s="113" t="s">
        <v>523</v>
      </c>
      <c r="AT285" s="114" t="s">
        <v>541</v>
      </c>
      <c r="AU285" s="111"/>
      <c r="AV285" s="111"/>
      <c r="AW285" s="111"/>
    </row>
    <row r="286" spans="45:49">
      <c r="AS286" s="113" t="s">
        <v>523</v>
      </c>
      <c r="AT286" s="114" t="s">
        <v>542</v>
      </c>
      <c r="AU286" s="111"/>
      <c r="AV286" s="111"/>
      <c r="AW286" s="111"/>
    </row>
    <row r="287" spans="45:49">
      <c r="AS287" s="113" t="s">
        <v>523</v>
      </c>
      <c r="AT287" s="114" t="s">
        <v>543</v>
      </c>
      <c r="AU287" s="111"/>
      <c r="AV287" s="111"/>
      <c r="AW287" s="111"/>
    </row>
    <row r="288" spans="45:49">
      <c r="AS288" s="113" t="s">
        <v>523</v>
      </c>
      <c r="AT288" s="114" t="s">
        <v>544</v>
      </c>
      <c r="AU288" s="111"/>
      <c r="AV288" s="111"/>
      <c r="AW288" s="111"/>
    </row>
    <row r="289" spans="45:49">
      <c r="AS289" s="113" t="s">
        <v>523</v>
      </c>
      <c r="AT289" s="114" t="s">
        <v>545</v>
      </c>
      <c r="AU289" s="111"/>
      <c r="AV289" s="111"/>
      <c r="AW289" s="111"/>
    </row>
    <row r="290" spans="45:49">
      <c r="AS290" s="113" t="s">
        <v>523</v>
      </c>
      <c r="AT290" s="114" t="s">
        <v>546</v>
      </c>
      <c r="AU290" s="111"/>
      <c r="AV290" s="111"/>
      <c r="AW290" s="111"/>
    </row>
    <row r="291" spans="45:49">
      <c r="AS291" s="113" t="s">
        <v>523</v>
      </c>
      <c r="AT291" s="114" t="s">
        <v>547</v>
      </c>
      <c r="AU291" s="111"/>
      <c r="AV291" s="111"/>
      <c r="AW291" s="111"/>
    </row>
    <row r="292" spans="45:49">
      <c r="AS292" s="113" t="s">
        <v>523</v>
      </c>
      <c r="AT292" s="114" t="s">
        <v>548</v>
      </c>
      <c r="AU292" s="111"/>
      <c r="AV292" s="111"/>
      <c r="AW292" s="111"/>
    </row>
    <row r="293" spans="45:49">
      <c r="AS293" s="113" t="s">
        <v>523</v>
      </c>
      <c r="AT293" s="114" t="s">
        <v>549</v>
      </c>
      <c r="AU293" s="111"/>
      <c r="AV293" s="111"/>
      <c r="AW293" s="111"/>
    </row>
    <row r="294" spans="45:49">
      <c r="AS294" s="113" t="s">
        <v>523</v>
      </c>
      <c r="AT294" s="114" t="s">
        <v>550</v>
      </c>
      <c r="AU294" s="111"/>
      <c r="AV294" s="111"/>
      <c r="AW294" s="111"/>
    </row>
    <row r="295" spans="45:49">
      <c r="AS295" s="113" t="s">
        <v>523</v>
      </c>
      <c r="AT295" s="114" t="s">
        <v>551</v>
      </c>
      <c r="AU295" s="111"/>
      <c r="AV295" s="111"/>
      <c r="AW295" s="111"/>
    </row>
    <row r="296" spans="45:49">
      <c r="AS296" s="113" t="s">
        <v>523</v>
      </c>
      <c r="AT296" s="114" t="s">
        <v>552</v>
      </c>
      <c r="AU296" s="111"/>
      <c r="AV296" s="111"/>
      <c r="AW296" s="111"/>
    </row>
    <row r="297" spans="45:49">
      <c r="AS297" s="113" t="s">
        <v>553</v>
      </c>
      <c r="AT297" s="114" t="s">
        <v>554</v>
      </c>
      <c r="AU297" s="111"/>
      <c r="AV297" s="111"/>
      <c r="AW297" s="111"/>
    </row>
    <row r="298" spans="45:49">
      <c r="AS298" s="113" t="s">
        <v>553</v>
      </c>
      <c r="AT298" s="114" t="s">
        <v>555</v>
      </c>
      <c r="AU298" s="111"/>
      <c r="AV298" s="111"/>
      <c r="AW298" s="111"/>
    </row>
    <row r="299" spans="45:49">
      <c r="AS299" s="113" t="s">
        <v>553</v>
      </c>
      <c r="AT299" s="114" t="s">
        <v>556</v>
      </c>
      <c r="AU299" s="111"/>
      <c r="AV299" s="111"/>
      <c r="AW299" s="111"/>
    </row>
    <row r="300" spans="45:49">
      <c r="AS300" s="113" t="s">
        <v>553</v>
      </c>
      <c r="AT300" s="114" t="s">
        <v>557</v>
      </c>
      <c r="AU300" s="111"/>
      <c r="AV300" s="111"/>
      <c r="AW300" s="111"/>
    </row>
    <row r="301" spans="45:49">
      <c r="AS301" s="113" t="s">
        <v>553</v>
      </c>
      <c r="AT301" s="114" t="s">
        <v>558</v>
      </c>
      <c r="AU301" s="111"/>
      <c r="AV301" s="111"/>
      <c r="AW301" s="111"/>
    </row>
    <row r="302" spans="45:49">
      <c r="AS302" s="113" t="s">
        <v>553</v>
      </c>
      <c r="AT302" s="114" t="s">
        <v>559</v>
      </c>
      <c r="AU302" s="111"/>
      <c r="AV302" s="111"/>
      <c r="AW302" s="111"/>
    </row>
    <row r="303" spans="45:49">
      <c r="AS303" s="113" t="s">
        <v>553</v>
      </c>
      <c r="AT303" s="114" t="s">
        <v>560</v>
      </c>
      <c r="AU303" s="111"/>
      <c r="AV303" s="111"/>
      <c r="AW303" s="111"/>
    </row>
    <row r="304" spans="45:49">
      <c r="AS304" s="113" t="s">
        <v>553</v>
      </c>
      <c r="AT304" s="114" t="s">
        <v>561</v>
      </c>
      <c r="AU304" s="111"/>
      <c r="AV304" s="111"/>
      <c r="AW304" s="111"/>
    </row>
    <row r="305" spans="45:49">
      <c r="AS305" s="113" t="s">
        <v>553</v>
      </c>
      <c r="AT305" s="114" t="s">
        <v>562</v>
      </c>
      <c r="AU305" s="111"/>
      <c r="AV305" s="111"/>
      <c r="AW305" s="111"/>
    </row>
    <row r="306" spans="45:49">
      <c r="AS306" s="113" t="s">
        <v>553</v>
      </c>
      <c r="AT306" s="114" t="s">
        <v>563</v>
      </c>
      <c r="AU306" s="111"/>
      <c r="AV306" s="111"/>
      <c r="AW306" s="111"/>
    </row>
    <row r="307" spans="45:49">
      <c r="AS307" s="113" t="s">
        <v>553</v>
      </c>
      <c r="AT307" s="114" t="s">
        <v>564</v>
      </c>
      <c r="AU307" s="111"/>
      <c r="AV307" s="111"/>
      <c r="AW307" s="111"/>
    </row>
    <row r="308" spans="45:49">
      <c r="AS308" s="113" t="s">
        <v>553</v>
      </c>
      <c r="AT308" s="114" t="s">
        <v>565</v>
      </c>
      <c r="AU308" s="111"/>
      <c r="AV308" s="111"/>
      <c r="AW308" s="111"/>
    </row>
    <row r="309" spans="45:49">
      <c r="AS309" s="113" t="s">
        <v>553</v>
      </c>
      <c r="AT309" s="114" t="s">
        <v>566</v>
      </c>
      <c r="AU309" s="111"/>
      <c r="AV309" s="111"/>
      <c r="AW309" s="111"/>
    </row>
    <row r="310" spans="45:49">
      <c r="AS310" s="113" t="s">
        <v>553</v>
      </c>
      <c r="AT310" s="114" t="s">
        <v>567</v>
      </c>
      <c r="AU310" s="111"/>
      <c r="AV310" s="111"/>
      <c r="AW310" s="111"/>
    </row>
    <row r="311" spans="45:49">
      <c r="AS311" s="113" t="s">
        <v>568</v>
      </c>
      <c r="AT311" s="114" t="s">
        <v>568</v>
      </c>
      <c r="AU311" s="111"/>
      <c r="AV311" s="111"/>
      <c r="AW311" s="111"/>
    </row>
    <row r="312" spans="45:49">
      <c r="AS312" s="113" t="s">
        <v>569</v>
      </c>
      <c r="AT312" s="114" t="s">
        <v>570</v>
      </c>
      <c r="AU312" s="111"/>
      <c r="AV312" s="111"/>
      <c r="AW312" s="111"/>
    </row>
    <row r="313" spans="45:49">
      <c r="AS313" s="113" t="s">
        <v>569</v>
      </c>
      <c r="AT313" s="114" t="s">
        <v>571</v>
      </c>
      <c r="AU313" s="111"/>
      <c r="AV313" s="111"/>
      <c r="AW313" s="111"/>
    </row>
    <row r="314" spans="45:49">
      <c r="AS314" s="113" t="s">
        <v>569</v>
      </c>
      <c r="AT314" s="114" t="s">
        <v>572</v>
      </c>
      <c r="AU314" s="111"/>
      <c r="AV314" s="111"/>
      <c r="AW314" s="111"/>
    </row>
    <row r="315" spans="45:49">
      <c r="AS315" s="113" t="s">
        <v>569</v>
      </c>
      <c r="AT315" s="114" t="s">
        <v>573</v>
      </c>
      <c r="AU315" s="111"/>
      <c r="AV315" s="111"/>
      <c r="AW315" s="111"/>
    </row>
    <row r="316" spans="45:49">
      <c r="AS316" s="113" t="s">
        <v>569</v>
      </c>
      <c r="AT316" s="114" t="s">
        <v>574</v>
      </c>
      <c r="AU316" s="111"/>
      <c r="AV316" s="111"/>
      <c r="AW316" s="111"/>
    </row>
    <row r="317" spans="45:49">
      <c r="AS317" s="113" t="s">
        <v>569</v>
      </c>
      <c r="AT317" s="114" t="s">
        <v>575</v>
      </c>
      <c r="AU317" s="111"/>
      <c r="AV317" s="111"/>
      <c r="AW317" s="111"/>
    </row>
    <row r="318" spans="45:49">
      <c r="AS318" s="113" t="s">
        <v>569</v>
      </c>
      <c r="AT318" s="114" t="s">
        <v>576</v>
      </c>
      <c r="AU318" s="111"/>
      <c r="AV318" s="111"/>
      <c r="AW318" s="111"/>
    </row>
    <row r="319" spans="45:49">
      <c r="AS319" s="113" t="s">
        <v>569</v>
      </c>
      <c r="AT319" s="114" t="s">
        <v>577</v>
      </c>
      <c r="AU319" s="111"/>
      <c r="AV319" s="111"/>
      <c r="AW319" s="111"/>
    </row>
    <row r="320" spans="45:49">
      <c r="AS320" s="113" t="s">
        <v>569</v>
      </c>
      <c r="AT320" s="114" t="s">
        <v>578</v>
      </c>
      <c r="AU320" s="111"/>
      <c r="AV320" s="111"/>
      <c r="AW320" s="111"/>
    </row>
    <row r="321" spans="45:49">
      <c r="AS321" s="113" t="s">
        <v>569</v>
      </c>
      <c r="AT321" s="114" t="s">
        <v>579</v>
      </c>
      <c r="AU321" s="111"/>
      <c r="AV321" s="111"/>
      <c r="AW321" s="111"/>
    </row>
    <row r="322" spans="45:49">
      <c r="AS322" s="113" t="s">
        <v>569</v>
      </c>
      <c r="AT322" s="114" t="s">
        <v>580</v>
      </c>
      <c r="AU322" s="111"/>
      <c r="AV322" s="111"/>
      <c r="AW322" s="111"/>
    </row>
    <row r="323" spans="45:49">
      <c r="AS323" s="113" t="s">
        <v>569</v>
      </c>
      <c r="AT323" s="114" t="s">
        <v>581</v>
      </c>
      <c r="AU323" s="111"/>
      <c r="AV323" s="111"/>
      <c r="AW323" s="111"/>
    </row>
    <row r="324" spans="45:49">
      <c r="AS324" s="113" t="s">
        <v>569</v>
      </c>
      <c r="AT324" s="114" t="s">
        <v>582</v>
      </c>
      <c r="AU324" s="111"/>
      <c r="AV324" s="111"/>
      <c r="AW324" s="111"/>
    </row>
    <row r="325" spans="45:49">
      <c r="AS325" s="113" t="s">
        <v>569</v>
      </c>
      <c r="AT325" s="114" t="s">
        <v>583</v>
      </c>
      <c r="AU325" s="111"/>
      <c r="AV325" s="111"/>
      <c r="AW325" s="111"/>
    </row>
    <row r="326" spans="45:49">
      <c r="AS326" s="113" t="s">
        <v>569</v>
      </c>
      <c r="AT326" s="114" t="s">
        <v>584</v>
      </c>
      <c r="AU326" s="111"/>
      <c r="AV326" s="111"/>
      <c r="AW326" s="111"/>
    </row>
    <row r="327" spans="45:49">
      <c r="AS327" s="113" t="s">
        <v>569</v>
      </c>
      <c r="AT327" s="114" t="s">
        <v>585</v>
      </c>
      <c r="AU327" s="111"/>
      <c r="AV327" s="111"/>
      <c r="AW327" s="111"/>
    </row>
    <row r="328" spans="45:49">
      <c r="AS328" s="113" t="s">
        <v>569</v>
      </c>
      <c r="AT328" s="114" t="s">
        <v>586</v>
      </c>
      <c r="AU328" s="111"/>
      <c r="AV328" s="111"/>
      <c r="AW328" s="111"/>
    </row>
    <row r="329" spans="45:49">
      <c r="AS329" s="113" t="s">
        <v>569</v>
      </c>
      <c r="AT329" s="114" t="s">
        <v>587</v>
      </c>
      <c r="AU329" s="111"/>
      <c r="AV329" s="111"/>
      <c r="AW329" s="111"/>
    </row>
    <row r="330" spans="45:49">
      <c r="AS330" s="113" t="s">
        <v>569</v>
      </c>
      <c r="AT330" s="114" t="s">
        <v>588</v>
      </c>
      <c r="AU330" s="111"/>
      <c r="AV330" s="111"/>
      <c r="AW330" s="111"/>
    </row>
    <row r="331" spans="45:49">
      <c r="AS331" s="113" t="s">
        <v>569</v>
      </c>
      <c r="AT331" s="114" t="s">
        <v>589</v>
      </c>
      <c r="AU331" s="111"/>
      <c r="AV331" s="111"/>
      <c r="AW331" s="111"/>
    </row>
    <row r="332" spans="45:49">
      <c r="AS332" s="113" t="s">
        <v>569</v>
      </c>
      <c r="AT332" s="114" t="s">
        <v>590</v>
      </c>
      <c r="AU332" s="111"/>
      <c r="AV332" s="111"/>
      <c r="AW332" s="111"/>
    </row>
    <row r="333" spans="45:49">
      <c r="AS333" s="113" t="s">
        <v>569</v>
      </c>
      <c r="AT333" s="114" t="s">
        <v>591</v>
      </c>
      <c r="AU333" s="111"/>
      <c r="AV333" s="111"/>
      <c r="AW333" s="111"/>
    </row>
    <row r="334" spans="45:49">
      <c r="AS334" s="113" t="s">
        <v>569</v>
      </c>
      <c r="AT334" s="114" t="s">
        <v>592</v>
      </c>
      <c r="AU334" s="111"/>
      <c r="AV334" s="111"/>
      <c r="AW334" s="111"/>
    </row>
    <row r="335" spans="45:49">
      <c r="AS335" s="113" t="s">
        <v>569</v>
      </c>
      <c r="AT335" s="114" t="s">
        <v>593</v>
      </c>
      <c r="AU335" s="111"/>
      <c r="AV335" s="111"/>
      <c r="AW335" s="111"/>
    </row>
    <row r="336" spans="45:49">
      <c r="AS336" s="113" t="s">
        <v>569</v>
      </c>
      <c r="AT336" s="114" t="s">
        <v>594</v>
      </c>
      <c r="AU336" s="111"/>
      <c r="AV336" s="111"/>
      <c r="AW336" s="111"/>
    </row>
    <row r="337" spans="45:49">
      <c r="AS337" s="113" t="s">
        <v>569</v>
      </c>
      <c r="AT337" s="114" t="s">
        <v>595</v>
      </c>
      <c r="AU337" s="111"/>
      <c r="AV337" s="111"/>
      <c r="AW337" s="111"/>
    </row>
    <row r="338" spans="45:49">
      <c r="AS338" s="113" t="s">
        <v>569</v>
      </c>
      <c r="AT338" s="114" t="s">
        <v>596</v>
      </c>
      <c r="AU338" s="111"/>
      <c r="AV338" s="111"/>
      <c r="AW338" s="111"/>
    </row>
    <row r="339" spans="45:49">
      <c r="AS339" s="113" t="s">
        <v>569</v>
      </c>
      <c r="AT339" s="114" t="s">
        <v>597</v>
      </c>
      <c r="AU339" s="111"/>
      <c r="AV339" s="111"/>
      <c r="AW339" s="111"/>
    </row>
    <row r="340" spans="45:49">
      <c r="AS340" s="113" t="s">
        <v>569</v>
      </c>
      <c r="AT340" s="114" t="s">
        <v>598</v>
      </c>
      <c r="AU340" s="111"/>
      <c r="AV340" s="111"/>
      <c r="AW340" s="111"/>
    </row>
    <row r="341" spans="45:49">
      <c r="AS341" s="113" t="s">
        <v>569</v>
      </c>
      <c r="AT341" s="114" t="s">
        <v>599</v>
      </c>
      <c r="AU341" s="111"/>
      <c r="AV341" s="111"/>
      <c r="AW341" s="111"/>
    </row>
    <row r="342" spans="45:49">
      <c r="AS342" s="113" t="s">
        <v>569</v>
      </c>
      <c r="AT342" s="114" t="s">
        <v>600</v>
      </c>
      <c r="AU342" s="111"/>
      <c r="AV342" s="111"/>
      <c r="AW342" s="111"/>
    </row>
    <row r="343" spans="45:49">
      <c r="AS343" s="113" t="s">
        <v>569</v>
      </c>
      <c r="AT343" s="114" t="s">
        <v>601</v>
      </c>
      <c r="AU343" s="111"/>
      <c r="AV343" s="111"/>
      <c r="AW343" s="111"/>
    </row>
    <row r="344" spans="45:49">
      <c r="AS344" s="113" t="s">
        <v>569</v>
      </c>
      <c r="AT344" s="114" t="s">
        <v>602</v>
      </c>
      <c r="AU344" s="111"/>
      <c r="AV344" s="111"/>
      <c r="AW344" s="111"/>
    </row>
    <row r="345" spans="45:49">
      <c r="AS345" s="113" t="s">
        <v>569</v>
      </c>
      <c r="AT345" s="114" t="s">
        <v>603</v>
      </c>
      <c r="AU345" s="111"/>
      <c r="AV345" s="111"/>
      <c r="AW345" s="111"/>
    </row>
    <row r="346" spans="45:49">
      <c r="AS346" s="113" t="s">
        <v>569</v>
      </c>
      <c r="AT346" s="114" t="s">
        <v>604</v>
      </c>
      <c r="AU346" s="111"/>
      <c r="AV346" s="111"/>
      <c r="AW346" s="111"/>
    </row>
    <row r="347" spans="45:49">
      <c r="AS347" s="113" t="s">
        <v>569</v>
      </c>
      <c r="AT347" s="114" t="s">
        <v>605</v>
      </c>
      <c r="AU347" s="111"/>
      <c r="AV347" s="111"/>
      <c r="AW347" s="111"/>
    </row>
    <row r="348" spans="45:49">
      <c r="AS348" s="113" t="s">
        <v>569</v>
      </c>
      <c r="AT348" s="114" t="s">
        <v>606</v>
      </c>
      <c r="AU348" s="111"/>
      <c r="AV348" s="111"/>
      <c r="AW348" s="111"/>
    </row>
    <row r="349" spans="45:49">
      <c r="AS349" s="113" t="s">
        <v>569</v>
      </c>
      <c r="AT349" s="114" t="s">
        <v>607</v>
      </c>
      <c r="AU349" s="111"/>
      <c r="AV349" s="111"/>
      <c r="AW349" s="111"/>
    </row>
    <row r="350" spans="45:49">
      <c r="AS350" s="113" t="s">
        <v>569</v>
      </c>
      <c r="AT350" s="114" t="s">
        <v>608</v>
      </c>
      <c r="AU350" s="111"/>
      <c r="AV350" s="111"/>
      <c r="AW350" s="111"/>
    </row>
    <row r="351" spans="45:49">
      <c r="AS351" s="113" t="s">
        <v>569</v>
      </c>
      <c r="AT351" s="114" t="s">
        <v>609</v>
      </c>
      <c r="AU351" s="111"/>
      <c r="AV351" s="111"/>
      <c r="AW351" s="111"/>
    </row>
    <row r="352" spans="45:49">
      <c r="AS352" s="113" t="s">
        <v>569</v>
      </c>
      <c r="AT352" s="114" t="s">
        <v>610</v>
      </c>
      <c r="AU352" s="111"/>
      <c r="AV352" s="111"/>
      <c r="AW352" s="111"/>
    </row>
    <row r="353" spans="45:49">
      <c r="AS353" s="113" t="s">
        <v>569</v>
      </c>
      <c r="AT353" s="114" t="s">
        <v>611</v>
      </c>
      <c r="AU353" s="111"/>
      <c r="AV353" s="111"/>
      <c r="AW353" s="111"/>
    </row>
    <row r="354" spans="45:49">
      <c r="AS354" s="113" t="s">
        <v>569</v>
      </c>
      <c r="AT354" s="114" t="s">
        <v>612</v>
      </c>
      <c r="AU354" s="111"/>
      <c r="AV354" s="111"/>
      <c r="AW354" s="111"/>
    </row>
    <row r="355" spans="45:49">
      <c r="AS355" s="113" t="s">
        <v>569</v>
      </c>
      <c r="AT355" s="114" t="s">
        <v>613</v>
      </c>
      <c r="AU355" s="111"/>
      <c r="AV355" s="111"/>
      <c r="AW355" s="111"/>
    </row>
    <row r="356" spans="45:49">
      <c r="AS356" s="113" t="s">
        <v>569</v>
      </c>
      <c r="AT356" s="114" t="s">
        <v>614</v>
      </c>
      <c r="AU356" s="111"/>
      <c r="AV356" s="111"/>
      <c r="AW356" s="111"/>
    </row>
    <row r="357" spans="45:49">
      <c r="AS357" s="113" t="s">
        <v>569</v>
      </c>
      <c r="AT357" s="114" t="s">
        <v>615</v>
      </c>
      <c r="AU357" s="111"/>
      <c r="AV357" s="111"/>
      <c r="AW357" s="111"/>
    </row>
    <row r="358" spans="45:49">
      <c r="AS358" s="113" t="s">
        <v>569</v>
      </c>
      <c r="AT358" s="114" t="s">
        <v>616</v>
      </c>
      <c r="AU358" s="111"/>
      <c r="AV358" s="111"/>
      <c r="AW358" s="111"/>
    </row>
    <row r="359" spans="45:49">
      <c r="AS359" s="113" t="s">
        <v>569</v>
      </c>
      <c r="AT359" s="114" t="s">
        <v>617</v>
      </c>
      <c r="AU359" s="111"/>
      <c r="AV359" s="111"/>
      <c r="AW359" s="111"/>
    </row>
    <row r="360" spans="45:49">
      <c r="AS360" s="113" t="s">
        <v>569</v>
      </c>
      <c r="AT360" s="114" t="s">
        <v>618</v>
      </c>
      <c r="AU360" s="111"/>
      <c r="AV360" s="111"/>
      <c r="AW360" s="111"/>
    </row>
    <row r="361" spans="45:49">
      <c r="AS361" s="113" t="s">
        <v>569</v>
      </c>
      <c r="AT361" s="141" t="s">
        <v>619</v>
      </c>
      <c r="AU361" s="111"/>
      <c r="AV361" s="111"/>
      <c r="AW361" s="111"/>
    </row>
    <row r="362" spans="45:49">
      <c r="AS362" s="113" t="s">
        <v>569</v>
      </c>
      <c r="AT362" s="114" t="s">
        <v>620</v>
      </c>
      <c r="AU362" s="111"/>
      <c r="AV362" s="111"/>
      <c r="AW362" s="111"/>
    </row>
    <row r="363" spans="45:49">
      <c r="AS363" s="113" t="s">
        <v>621</v>
      </c>
      <c r="AT363" s="114" t="s">
        <v>622</v>
      </c>
      <c r="AU363" s="111"/>
      <c r="AV363" s="111"/>
      <c r="AW363" s="111"/>
    </row>
    <row r="364" spans="45:49">
      <c r="AS364" s="113" t="s">
        <v>621</v>
      </c>
      <c r="AT364" s="114" t="s">
        <v>623</v>
      </c>
      <c r="AU364" s="111"/>
      <c r="AV364" s="111"/>
      <c r="AW364" s="111"/>
    </row>
    <row r="365" spans="45:49">
      <c r="AS365" s="113" t="s">
        <v>621</v>
      </c>
      <c r="AT365" s="114" t="s">
        <v>624</v>
      </c>
      <c r="AU365" s="111"/>
      <c r="AV365" s="111"/>
      <c r="AW365" s="111"/>
    </row>
    <row r="366" spans="45:49">
      <c r="AS366" s="113" t="s">
        <v>621</v>
      </c>
      <c r="AT366" s="114" t="s">
        <v>320</v>
      </c>
      <c r="AU366" s="111"/>
      <c r="AV366" s="111"/>
      <c r="AW366" s="111"/>
    </row>
    <row r="367" spans="45:49">
      <c r="AS367" s="113" t="s">
        <v>621</v>
      </c>
      <c r="AT367" s="114" t="s">
        <v>625</v>
      </c>
      <c r="AU367" s="111"/>
      <c r="AV367" s="111"/>
      <c r="AW367" s="111"/>
    </row>
    <row r="368" spans="45:49">
      <c r="AS368" s="113" t="s">
        <v>621</v>
      </c>
      <c r="AT368" s="114" t="s">
        <v>626</v>
      </c>
      <c r="AU368" s="111"/>
      <c r="AV368" s="111"/>
      <c r="AW368" s="111"/>
    </row>
    <row r="369" spans="45:49">
      <c r="AS369" s="113" t="s">
        <v>621</v>
      </c>
      <c r="AT369" s="114" t="s">
        <v>627</v>
      </c>
      <c r="AU369" s="111"/>
      <c r="AV369" s="111"/>
      <c r="AW369" s="111"/>
    </row>
    <row r="370" spans="45:49">
      <c r="AS370" s="113" t="s">
        <v>621</v>
      </c>
      <c r="AT370" s="114" t="s">
        <v>628</v>
      </c>
      <c r="AU370" s="111"/>
      <c r="AV370" s="111"/>
      <c r="AW370" s="111"/>
    </row>
    <row r="371" spans="45:49">
      <c r="AS371" s="113" t="s">
        <v>621</v>
      </c>
      <c r="AT371" s="114" t="s">
        <v>629</v>
      </c>
      <c r="AU371" s="111"/>
      <c r="AV371" s="111"/>
      <c r="AW371" s="111"/>
    </row>
    <row r="372" spans="45:49">
      <c r="AS372" s="113" t="s">
        <v>621</v>
      </c>
      <c r="AT372" s="114" t="s">
        <v>630</v>
      </c>
      <c r="AU372" s="111"/>
      <c r="AV372" s="111"/>
      <c r="AW372" s="111"/>
    </row>
    <row r="373" spans="45:49">
      <c r="AS373" s="113" t="s">
        <v>621</v>
      </c>
      <c r="AT373" s="114" t="s">
        <v>631</v>
      </c>
      <c r="AU373" s="111"/>
      <c r="AV373" s="111"/>
      <c r="AW373" s="111"/>
    </row>
    <row r="374" spans="45:49">
      <c r="AS374" s="113" t="s">
        <v>621</v>
      </c>
      <c r="AT374" s="114" t="s">
        <v>632</v>
      </c>
      <c r="AU374" s="111"/>
      <c r="AV374" s="111"/>
      <c r="AW374" s="111"/>
    </row>
    <row r="375" spans="45:49">
      <c r="AS375" s="113" t="s">
        <v>621</v>
      </c>
      <c r="AT375" s="114" t="s">
        <v>633</v>
      </c>
      <c r="AU375" s="111"/>
      <c r="AV375" s="111"/>
      <c r="AW375" s="111"/>
    </row>
    <row r="376" spans="45:49">
      <c r="AS376" s="113" t="s">
        <v>621</v>
      </c>
      <c r="AT376" s="114" t="s">
        <v>634</v>
      </c>
      <c r="AU376" s="111"/>
      <c r="AV376" s="111"/>
      <c r="AW376" s="111"/>
    </row>
    <row r="377" spans="45:49">
      <c r="AS377" s="113" t="s">
        <v>621</v>
      </c>
      <c r="AT377" s="114" t="s">
        <v>635</v>
      </c>
      <c r="AU377" s="111"/>
      <c r="AV377" s="111"/>
      <c r="AW377" s="111"/>
    </row>
    <row r="378" spans="45:49">
      <c r="AS378" s="113" t="s">
        <v>621</v>
      </c>
      <c r="AT378" s="114" t="s">
        <v>636</v>
      </c>
      <c r="AU378" s="111"/>
      <c r="AV378" s="111"/>
      <c r="AW378" s="111"/>
    </row>
    <row r="379" spans="45:49">
      <c r="AS379" s="113" t="s">
        <v>621</v>
      </c>
      <c r="AT379" s="142" t="s">
        <v>637</v>
      </c>
      <c r="AU379" s="111"/>
      <c r="AV379" s="111"/>
      <c r="AW379" s="111"/>
    </row>
    <row r="380" spans="45:49">
      <c r="AS380" s="113" t="s">
        <v>621</v>
      </c>
      <c r="AT380" s="142" t="s">
        <v>638</v>
      </c>
      <c r="AU380" s="111"/>
      <c r="AV380" s="111"/>
      <c r="AW380" s="111"/>
    </row>
    <row r="381" spans="45:49">
      <c r="AS381" s="113" t="s">
        <v>621</v>
      </c>
      <c r="AT381" s="114" t="s">
        <v>639</v>
      </c>
      <c r="AU381" s="111"/>
      <c r="AV381" s="111"/>
      <c r="AW381" s="111"/>
    </row>
    <row r="382" spans="45:49">
      <c r="AS382" s="113" t="s">
        <v>621</v>
      </c>
      <c r="AT382" s="114" t="s">
        <v>640</v>
      </c>
      <c r="AU382" s="111"/>
      <c r="AV382" s="111"/>
      <c r="AW382" s="111"/>
    </row>
    <row r="383" spans="45:49">
      <c r="AS383" s="113" t="s">
        <v>621</v>
      </c>
      <c r="AT383" s="114" t="s">
        <v>641</v>
      </c>
      <c r="AU383" s="111"/>
      <c r="AV383" s="111"/>
      <c r="AW383" s="111"/>
    </row>
    <row r="384" spans="45:49">
      <c r="AS384" s="113" t="s">
        <v>621</v>
      </c>
      <c r="AT384" s="114" t="s">
        <v>642</v>
      </c>
      <c r="AU384" s="111"/>
      <c r="AV384" s="111"/>
      <c r="AW384" s="111"/>
    </row>
    <row r="385" spans="45:49">
      <c r="AS385" s="113" t="s">
        <v>621</v>
      </c>
      <c r="AT385" s="114" t="s">
        <v>643</v>
      </c>
      <c r="AU385" s="111"/>
      <c r="AV385" s="111"/>
      <c r="AW385" s="111"/>
    </row>
    <row r="386" spans="45:49">
      <c r="AS386" s="113" t="s">
        <v>621</v>
      </c>
      <c r="AT386" s="114" t="s">
        <v>644</v>
      </c>
      <c r="AU386" s="111"/>
      <c r="AV386" s="111"/>
      <c r="AW386" s="111"/>
    </row>
    <row r="387" spans="45:49">
      <c r="AS387" s="113" t="s">
        <v>621</v>
      </c>
      <c r="AT387" s="114" t="s">
        <v>645</v>
      </c>
      <c r="AU387" s="111"/>
      <c r="AV387" s="111"/>
      <c r="AW387" s="111"/>
    </row>
    <row r="388" spans="45:49">
      <c r="AS388" s="113" t="s">
        <v>621</v>
      </c>
      <c r="AT388" s="114" t="s">
        <v>646</v>
      </c>
      <c r="AU388" s="111"/>
      <c r="AV388" s="111"/>
      <c r="AW388" s="111"/>
    </row>
    <row r="389" spans="45:49">
      <c r="AS389" s="113" t="s">
        <v>621</v>
      </c>
      <c r="AT389" s="114" t="s">
        <v>379</v>
      </c>
      <c r="AU389" s="111"/>
      <c r="AV389" s="111"/>
      <c r="AW389" s="111"/>
    </row>
    <row r="390" spans="45:49">
      <c r="AS390" s="113" t="s">
        <v>621</v>
      </c>
      <c r="AT390" s="114" t="s">
        <v>647</v>
      </c>
      <c r="AU390" s="111"/>
      <c r="AV390" s="111"/>
      <c r="AW390" s="111"/>
    </row>
    <row r="391" spans="45:49">
      <c r="AS391" s="113" t="s">
        <v>621</v>
      </c>
      <c r="AT391" s="114" t="s">
        <v>648</v>
      </c>
      <c r="AU391" s="111"/>
      <c r="AV391" s="111"/>
      <c r="AW391" s="111"/>
    </row>
    <row r="392" spans="45:49">
      <c r="AS392" s="113" t="s">
        <v>621</v>
      </c>
      <c r="AT392" s="114" t="s">
        <v>649</v>
      </c>
      <c r="AU392" s="111"/>
      <c r="AV392" s="111"/>
      <c r="AW392" s="111"/>
    </row>
    <row r="393" spans="45:49">
      <c r="AS393" s="113" t="s">
        <v>621</v>
      </c>
      <c r="AT393" s="114" t="s">
        <v>650</v>
      </c>
      <c r="AU393" s="111"/>
      <c r="AV393" s="111"/>
      <c r="AW393" s="111"/>
    </row>
    <row r="394" spans="45:49">
      <c r="AS394" s="113" t="s">
        <v>621</v>
      </c>
      <c r="AT394" s="114" t="s">
        <v>651</v>
      </c>
      <c r="AU394" s="111"/>
      <c r="AV394" s="111"/>
      <c r="AW394" s="111"/>
    </row>
    <row r="395" spans="45:49">
      <c r="AS395" s="113" t="s">
        <v>621</v>
      </c>
      <c r="AT395" s="114" t="s">
        <v>652</v>
      </c>
      <c r="AU395" s="111"/>
      <c r="AV395" s="111"/>
      <c r="AW395" s="111"/>
    </row>
    <row r="396" spans="45:49">
      <c r="AS396" s="113" t="s">
        <v>621</v>
      </c>
      <c r="AT396" s="114" t="s">
        <v>653</v>
      </c>
      <c r="AU396" s="111"/>
      <c r="AV396" s="111"/>
      <c r="AW396" s="111"/>
    </row>
    <row r="397" spans="45:49">
      <c r="AS397" s="113" t="s">
        <v>621</v>
      </c>
      <c r="AT397" s="114" t="s">
        <v>654</v>
      </c>
      <c r="AU397" s="111"/>
      <c r="AV397" s="111"/>
      <c r="AW397" s="111"/>
    </row>
    <row r="398" spans="45:49">
      <c r="AS398" s="113" t="s">
        <v>621</v>
      </c>
      <c r="AT398" s="114" t="s">
        <v>655</v>
      </c>
      <c r="AU398" s="111"/>
      <c r="AV398" s="111"/>
      <c r="AW398" s="111"/>
    </row>
    <row r="399" spans="45:49">
      <c r="AS399" s="113" t="s">
        <v>656</v>
      </c>
      <c r="AT399" s="114" t="s">
        <v>657</v>
      </c>
      <c r="AU399" s="111"/>
      <c r="AV399" s="111"/>
      <c r="AW399" s="111"/>
    </row>
    <row r="400" spans="45:49">
      <c r="AS400" s="113" t="s">
        <v>656</v>
      </c>
      <c r="AT400" s="114" t="s">
        <v>658</v>
      </c>
      <c r="AU400" s="111"/>
      <c r="AV400" s="111"/>
      <c r="AW400" s="111"/>
    </row>
    <row r="401" spans="45:49">
      <c r="AS401" s="113" t="s">
        <v>656</v>
      </c>
      <c r="AT401" s="114" t="s">
        <v>659</v>
      </c>
      <c r="AU401" s="111"/>
      <c r="AV401" s="111"/>
      <c r="AW401" s="111"/>
    </row>
    <row r="402" spans="45:49">
      <c r="AS402" s="113" t="s">
        <v>656</v>
      </c>
      <c r="AT402" s="114" t="s">
        <v>660</v>
      </c>
      <c r="AU402" s="111"/>
      <c r="AV402" s="111"/>
      <c r="AW402" s="111"/>
    </row>
    <row r="403" spans="45:49">
      <c r="AS403" s="113" t="s">
        <v>656</v>
      </c>
      <c r="AT403" s="114" t="s">
        <v>661</v>
      </c>
      <c r="AU403" s="111"/>
      <c r="AV403" s="111"/>
      <c r="AW403" s="111"/>
    </row>
    <row r="404" spans="45:49">
      <c r="AS404" s="113" t="s">
        <v>656</v>
      </c>
      <c r="AT404" s="114" t="s">
        <v>662</v>
      </c>
      <c r="AU404" s="111"/>
      <c r="AV404" s="111"/>
      <c r="AW404" s="111"/>
    </row>
    <row r="405" spans="45:49">
      <c r="AS405" s="113" t="s">
        <v>656</v>
      </c>
      <c r="AT405" s="114" t="s">
        <v>663</v>
      </c>
      <c r="AU405" s="111"/>
      <c r="AV405" s="111"/>
      <c r="AW405" s="111"/>
    </row>
    <row r="406" spans="45:49">
      <c r="AS406" s="113" t="s">
        <v>656</v>
      </c>
      <c r="AT406" s="114" t="s">
        <v>664</v>
      </c>
      <c r="AU406" s="111"/>
      <c r="AV406" s="111"/>
      <c r="AW406" s="111"/>
    </row>
    <row r="407" spans="45:49">
      <c r="AS407" s="113" t="s">
        <v>656</v>
      </c>
      <c r="AT407" s="114" t="s">
        <v>665</v>
      </c>
      <c r="AU407" s="111"/>
      <c r="AV407" s="111"/>
      <c r="AW407" s="111"/>
    </row>
    <row r="408" spans="45:49">
      <c r="AS408" s="113" t="s">
        <v>656</v>
      </c>
      <c r="AT408" s="114" t="s">
        <v>666</v>
      </c>
      <c r="AU408" s="111"/>
      <c r="AV408" s="111"/>
      <c r="AW408" s="111"/>
    </row>
    <row r="409" spans="45:49">
      <c r="AS409" s="113" t="s">
        <v>656</v>
      </c>
      <c r="AT409" s="114" t="s">
        <v>667</v>
      </c>
      <c r="AU409" s="111"/>
      <c r="AV409" s="111"/>
      <c r="AW409" s="111"/>
    </row>
    <row r="410" spans="45:49">
      <c r="AS410" s="113" t="s">
        <v>656</v>
      </c>
      <c r="AT410" s="114" t="s">
        <v>668</v>
      </c>
      <c r="AU410" s="111"/>
      <c r="AV410" s="111"/>
      <c r="AW410" s="111"/>
    </row>
    <row r="411" spans="45:49">
      <c r="AS411" s="113" t="s">
        <v>656</v>
      </c>
      <c r="AT411" s="114" t="s">
        <v>669</v>
      </c>
      <c r="AU411" s="111"/>
      <c r="AV411" s="111"/>
      <c r="AW411" s="111"/>
    </row>
    <row r="412" spans="45:49">
      <c r="AS412" s="113" t="s">
        <v>656</v>
      </c>
      <c r="AT412" s="114" t="s">
        <v>670</v>
      </c>
      <c r="AU412" s="111"/>
      <c r="AV412" s="111"/>
      <c r="AW412" s="111"/>
    </row>
    <row r="413" spans="45:49">
      <c r="AS413" s="113" t="s">
        <v>656</v>
      </c>
      <c r="AT413" s="114" t="s">
        <v>671</v>
      </c>
      <c r="AU413" s="111"/>
      <c r="AV413" s="111"/>
      <c r="AW413" s="111"/>
    </row>
    <row r="414" spans="45:49">
      <c r="AS414" s="113" t="s">
        <v>656</v>
      </c>
      <c r="AT414" s="114" t="s">
        <v>672</v>
      </c>
      <c r="AU414" s="111"/>
      <c r="AV414" s="111"/>
      <c r="AW414" s="111"/>
    </row>
    <row r="415" spans="45:49">
      <c r="AS415" s="113" t="s">
        <v>673</v>
      </c>
      <c r="AT415" s="114" t="s">
        <v>674</v>
      </c>
      <c r="AU415" s="111"/>
      <c r="AV415" s="111"/>
      <c r="AW415" s="111"/>
    </row>
    <row r="416" spans="45:49">
      <c r="AS416" s="113" t="s">
        <v>673</v>
      </c>
      <c r="AT416" s="114" t="s">
        <v>675</v>
      </c>
      <c r="AU416" s="111"/>
      <c r="AV416" s="111"/>
      <c r="AW416" s="111"/>
    </row>
    <row r="417" spans="45:49">
      <c r="AS417" s="113" t="s">
        <v>673</v>
      </c>
      <c r="AT417" s="114" t="s">
        <v>676</v>
      </c>
      <c r="AU417" s="111"/>
      <c r="AV417" s="111"/>
      <c r="AW417" s="111"/>
    </row>
    <row r="418" spans="45:49">
      <c r="AS418" s="113" t="s">
        <v>673</v>
      </c>
      <c r="AT418" s="114" t="s">
        <v>677</v>
      </c>
      <c r="AU418" s="111"/>
      <c r="AV418" s="111"/>
      <c r="AW418" s="111"/>
    </row>
    <row r="419" spans="45:49">
      <c r="AS419" s="113" t="s">
        <v>673</v>
      </c>
      <c r="AT419" s="114" t="s">
        <v>678</v>
      </c>
      <c r="AU419" s="111"/>
      <c r="AV419" s="111"/>
      <c r="AW419" s="111"/>
    </row>
    <row r="420" spans="45:49">
      <c r="AS420" s="113" t="s">
        <v>673</v>
      </c>
      <c r="AT420" s="114" t="s">
        <v>679</v>
      </c>
      <c r="AU420" s="111"/>
      <c r="AV420" s="111"/>
      <c r="AW420" s="111"/>
    </row>
    <row r="421" spans="45:49">
      <c r="AS421" s="113" t="s">
        <v>673</v>
      </c>
      <c r="AT421" s="114" t="s">
        <v>680</v>
      </c>
      <c r="AU421" s="111"/>
      <c r="AV421" s="111"/>
      <c r="AW421" s="111"/>
    </row>
    <row r="422" spans="45:49">
      <c r="AS422" s="113" t="s">
        <v>673</v>
      </c>
      <c r="AT422" s="114" t="s">
        <v>681</v>
      </c>
      <c r="AU422" s="111"/>
      <c r="AV422" s="111"/>
      <c r="AW422" s="111"/>
    </row>
    <row r="423" spans="45:49">
      <c r="AS423" s="113" t="s">
        <v>673</v>
      </c>
      <c r="AT423" s="114" t="s">
        <v>682</v>
      </c>
      <c r="AU423" s="111"/>
      <c r="AV423" s="111"/>
      <c r="AW423" s="111"/>
    </row>
    <row r="424" spans="45:49">
      <c r="AS424" s="113" t="s">
        <v>673</v>
      </c>
      <c r="AT424" s="114" t="s">
        <v>683</v>
      </c>
      <c r="AU424" s="111"/>
      <c r="AV424" s="111"/>
      <c r="AW424" s="111"/>
    </row>
    <row r="425" spans="45:49">
      <c r="AS425" s="113" t="s">
        <v>673</v>
      </c>
      <c r="AT425" s="114" t="s">
        <v>684</v>
      </c>
      <c r="AU425" s="111"/>
      <c r="AV425" s="111"/>
      <c r="AW425" s="111"/>
    </row>
    <row r="426" spans="45:49">
      <c r="AS426" s="113" t="s">
        <v>685</v>
      </c>
      <c r="AT426" s="114" t="s">
        <v>686</v>
      </c>
      <c r="AU426" s="111"/>
      <c r="AV426" s="111"/>
      <c r="AW426" s="111"/>
    </row>
    <row r="427" spans="45:49">
      <c r="AS427" s="113" t="s">
        <v>685</v>
      </c>
      <c r="AT427" s="114" t="s">
        <v>687</v>
      </c>
      <c r="AU427" s="111"/>
      <c r="AV427" s="111"/>
      <c r="AW427" s="111"/>
    </row>
    <row r="428" spans="45:49">
      <c r="AS428" s="113" t="s">
        <v>685</v>
      </c>
      <c r="AT428" s="114" t="s">
        <v>688</v>
      </c>
      <c r="AU428" s="111"/>
      <c r="AV428" s="111"/>
      <c r="AW428" s="111"/>
    </row>
    <row r="429" spans="45:49">
      <c r="AS429" s="113" t="s">
        <v>685</v>
      </c>
      <c r="AT429" s="114" t="s">
        <v>689</v>
      </c>
      <c r="AU429" s="111"/>
      <c r="AV429" s="111"/>
      <c r="AW429" s="111"/>
    </row>
    <row r="430" spans="45:49">
      <c r="AS430" s="113" t="s">
        <v>685</v>
      </c>
      <c r="AT430" s="114" t="s">
        <v>690</v>
      </c>
      <c r="AU430" s="111"/>
      <c r="AV430" s="111"/>
      <c r="AW430" s="111"/>
    </row>
    <row r="431" spans="45:49">
      <c r="AS431" s="113" t="s">
        <v>685</v>
      </c>
      <c r="AT431" s="114" t="s">
        <v>691</v>
      </c>
      <c r="AU431" s="111"/>
      <c r="AV431" s="111"/>
      <c r="AW431" s="111"/>
    </row>
    <row r="432" spans="45:49">
      <c r="AS432" s="113" t="s">
        <v>685</v>
      </c>
      <c r="AT432" s="114" t="s">
        <v>692</v>
      </c>
      <c r="AU432" s="111"/>
      <c r="AV432" s="111"/>
      <c r="AW432" s="111"/>
    </row>
    <row r="433" spans="45:49">
      <c r="AS433" s="113" t="s">
        <v>685</v>
      </c>
      <c r="AT433" s="114" t="s">
        <v>693</v>
      </c>
      <c r="AU433" s="111"/>
      <c r="AV433" s="111"/>
      <c r="AW433" s="111"/>
    </row>
    <row r="434" spans="45:49">
      <c r="AS434" s="113" t="s">
        <v>694</v>
      </c>
      <c r="AT434" s="114" t="s">
        <v>695</v>
      </c>
      <c r="AU434" s="111"/>
      <c r="AV434" s="111"/>
      <c r="AW434" s="111"/>
    </row>
    <row r="435" spans="45:49">
      <c r="AS435" s="113" t="s">
        <v>694</v>
      </c>
      <c r="AT435" s="114" t="s">
        <v>696</v>
      </c>
      <c r="AU435" s="111"/>
      <c r="AV435" s="111"/>
      <c r="AW435" s="111"/>
    </row>
    <row r="436" spans="45:49">
      <c r="AS436" s="113" t="s">
        <v>694</v>
      </c>
      <c r="AT436" s="114" t="s">
        <v>697</v>
      </c>
      <c r="AU436" s="111"/>
      <c r="AV436" s="111"/>
      <c r="AW436" s="111"/>
    </row>
    <row r="437" spans="45:49">
      <c r="AS437" s="113" t="s">
        <v>694</v>
      </c>
      <c r="AT437" s="114" t="s">
        <v>698</v>
      </c>
      <c r="AU437" s="111"/>
      <c r="AV437" s="111"/>
      <c r="AW437" s="111"/>
    </row>
    <row r="438" spans="45:49">
      <c r="AS438" s="113" t="s">
        <v>694</v>
      </c>
      <c r="AT438" s="114" t="s">
        <v>699</v>
      </c>
      <c r="AU438" s="111"/>
      <c r="AV438" s="111"/>
      <c r="AW438" s="111"/>
    </row>
    <row r="439" spans="45:49">
      <c r="AS439" s="113" t="s">
        <v>694</v>
      </c>
      <c r="AT439" s="114" t="s">
        <v>700</v>
      </c>
      <c r="AU439" s="111"/>
      <c r="AV439" s="111"/>
      <c r="AW439" s="111"/>
    </row>
    <row r="440" spans="45:49">
      <c r="AS440" s="113" t="s">
        <v>694</v>
      </c>
      <c r="AT440" s="114" t="s">
        <v>701</v>
      </c>
      <c r="AU440" s="111"/>
      <c r="AV440" s="111"/>
      <c r="AW440" s="111"/>
    </row>
    <row r="441" spans="45:49">
      <c r="AS441" s="113" t="s">
        <v>694</v>
      </c>
      <c r="AT441" s="114" t="s">
        <v>702</v>
      </c>
      <c r="AU441" s="111"/>
      <c r="AV441" s="111"/>
      <c r="AW441" s="111"/>
    </row>
    <row r="442" spans="45:49">
      <c r="AS442" s="113" t="s">
        <v>694</v>
      </c>
      <c r="AT442" s="114" t="s">
        <v>703</v>
      </c>
      <c r="AU442" s="111"/>
      <c r="AV442" s="111"/>
      <c r="AW442" s="111"/>
    </row>
    <row r="443" spans="45:49">
      <c r="AS443" s="113" t="s">
        <v>694</v>
      </c>
      <c r="AT443" s="114" t="s">
        <v>704</v>
      </c>
      <c r="AU443" s="111"/>
      <c r="AV443" s="111"/>
      <c r="AW443" s="111"/>
    </row>
    <row r="444" spans="45:49">
      <c r="AS444" s="113" t="s">
        <v>694</v>
      </c>
      <c r="AT444" s="114" t="s">
        <v>705</v>
      </c>
      <c r="AU444" s="111"/>
      <c r="AV444" s="111"/>
      <c r="AW444" s="111"/>
    </row>
    <row r="445" spans="45:49">
      <c r="AS445" s="113" t="s">
        <v>706</v>
      </c>
      <c r="AT445" s="114" t="s">
        <v>707</v>
      </c>
      <c r="AU445" s="111"/>
      <c r="AV445" s="111"/>
      <c r="AW445" s="111"/>
    </row>
    <row r="446" spans="45:49">
      <c r="AS446" s="113" t="s">
        <v>706</v>
      </c>
      <c r="AT446" s="114" t="s">
        <v>708</v>
      </c>
      <c r="AU446" s="111"/>
      <c r="AV446" s="111"/>
      <c r="AW446" s="111"/>
    </row>
    <row r="447" spans="45:49">
      <c r="AS447" s="113" t="s">
        <v>706</v>
      </c>
      <c r="AT447" s="114" t="s">
        <v>709</v>
      </c>
      <c r="AU447" s="111"/>
      <c r="AV447" s="111"/>
      <c r="AW447" s="111"/>
    </row>
    <row r="448" spans="45:49">
      <c r="AS448" s="113" t="s">
        <v>706</v>
      </c>
      <c r="AT448" s="114" t="s">
        <v>710</v>
      </c>
      <c r="AU448" s="111"/>
      <c r="AV448" s="111"/>
      <c r="AW448" s="111"/>
    </row>
    <row r="449" spans="45:49">
      <c r="AS449" s="113" t="s">
        <v>706</v>
      </c>
      <c r="AT449" s="114" t="s">
        <v>711</v>
      </c>
      <c r="AU449" s="111"/>
      <c r="AV449" s="111"/>
      <c r="AW449" s="111"/>
    </row>
    <row r="450" spans="45:49">
      <c r="AS450" s="113" t="s">
        <v>706</v>
      </c>
      <c r="AT450" s="114" t="s">
        <v>712</v>
      </c>
      <c r="AU450" s="111"/>
      <c r="AV450" s="111"/>
      <c r="AW450" s="111"/>
    </row>
    <row r="451" spans="45:49">
      <c r="AS451" s="113" t="s">
        <v>706</v>
      </c>
      <c r="AT451" s="114" t="s">
        <v>713</v>
      </c>
      <c r="AU451" s="111"/>
      <c r="AV451" s="111"/>
      <c r="AW451" s="111"/>
    </row>
    <row r="452" spans="45:49">
      <c r="AS452" s="113" t="s">
        <v>706</v>
      </c>
      <c r="AT452" s="114" t="s">
        <v>714</v>
      </c>
      <c r="AU452" s="111"/>
      <c r="AV452" s="111"/>
      <c r="AW452" s="111"/>
    </row>
    <row r="453" spans="45:49">
      <c r="AS453" s="113" t="s">
        <v>706</v>
      </c>
      <c r="AT453" s="114" t="s">
        <v>715</v>
      </c>
      <c r="AU453" s="111"/>
      <c r="AV453" s="111"/>
      <c r="AW453" s="111"/>
    </row>
    <row r="454" spans="45:49">
      <c r="AS454" s="113" t="s">
        <v>706</v>
      </c>
      <c r="AT454" s="114" t="s">
        <v>716</v>
      </c>
      <c r="AU454" s="111"/>
      <c r="AV454" s="111"/>
      <c r="AW454" s="111"/>
    </row>
    <row r="455" spans="45:49">
      <c r="AS455" s="113" t="s">
        <v>706</v>
      </c>
      <c r="AT455" s="114" t="s">
        <v>717</v>
      </c>
      <c r="AU455" s="111"/>
      <c r="AV455" s="111"/>
      <c r="AW455" s="111"/>
    </row>
    <row r="456" spans="45:49">
      <c r="AS456" s="113" t="s">
        <v>706</v>
      </c>
      <c r="AT456" s="114" t="s">
        <v>718</v>
      </c>
      <c r="AU456" s="111"/>
      <c r="AV456" s="111"/>
      <c r="AW456" s="111"/>
    </row>
    <row r="457" spans="45:49">
      <c r="AS457" s="113" t="s">
        <v>706</v>
      </c>
      <c r="AT457" s="114" t="s">
        <v>719</v>
      </c>
      <c r="AU457" s="111"/>
      <c r="AV457" s="111"/>
      <c r="AW457" s="111"/>
    </row>
    <row r="458" spans="45:49">
      <c r="AS458" s="113" t="s">
        <v>706</v>
      </c>
      <c r="AT458" s="114" t="s">
        <v>720</v>
      </c>
      <c r="AU458" s="111"/>
      <c r="AV458" s="111"/>
      <c r="AW458" s="111"/>
    </row>
    <row r="459" spans="45:49">
      <c r="AS459" s="113" t="s">
        <v>706</v>
      </c>
      <c r="AT459" s="114" t="s">
        <v>721</v>
      </c>
      <c r="AU459" s="111"/>
      <c r="AV459" s="111"/>
      <c r="AW459" s="111"/>
    </row>
    <row r="460" spans="45:49">
      <c r="AS460" s="113" t="s">
        <v>706</v>
      </c>
      <c r="AT460" s="114" t="s">
        <v>722</v>
      </c>
      <c r="AU460" s="111"/>
      <c r="AV460" s="111"/>
      <c r="AW460" s="111"/>
    </row>
    <row r="461" spans="45:49">
      <c r="AS461" s="113" t="s">
        <v>706</v>
      </c>
      <c r="AT461" s="114" t="s">
        <v>723</v>
      </c>
      <c r="AU461" s="111"/>
      <c r="AV461" s="111"/>
      <c r="AW461" s="111"/>
    </row>
    <row r="462" spans="45:49">
      <c r="AS462" s="113" t="s">
        <v>706</v>
      </c>
      <c r="AT462" s="114" t="s">
        <v>724</v>
      </c>
      <c r="AU462" s="111"/>
      <c r="AV462" s="111"/>
      <c r="AW462" s="111"/>
    </row>
    <row r="463" spans="45:49">
      <c r="AS463" s="113" t="s">
        <v>706</v>
      </c>
      <c r="AT463" s="114" t="s">
        <v>725</v>
      </c>
      <c r="AU463" s="111"/>
      <c r="AV463" s="111"/>
      <c r="AW463" s="111"/>
    </row>
    <row r="464" spans="45:49">
      <c r="AS464" s="113" t="s">
        <v>706</v>
      </c>
      <c r="AT464" s="114" t="s">
        <v>726</v>
      </c>
      <c r="AU464" s="111"/>
      <c r="AV464" s="111"/>
      <c r="AW464" s="111"/>
    </row>
    <row r="465" spans="45:49">
      <c r="AS465" s="113" t="s">
        <v>706</v>
      </c>
      <c r="AT465" s="114" t="s">
        <v>727</v>
      </c>
      <c r="AU465" s="111"/>
      <c r="AV465" s="111"/>
      <c r="AW465" s="111"/>
    </row>
    <row r="466" spans="45:49">
      <c r="AS466" s="113" t="s">
        <v>706</v>
      </c>
      <c r="AT466" s="114" t="s">
        <v>728</v>
      </c>
      <c r="AU466" s="111"/>
      <c r="AV466" s="111"/>
      <c r="AW466" s="111"/>
    </row>
    <row r="467" spans="45:49">
      <c r="AS467" s="113" t="s">
        <v>706</v>
      </c>
      <c r="AT467" s="114" t="s">
        <v>729</v>
      </c>
      <c r="AU467" s="111"/>
      <c r="AV467" s="111"/>
      <c r="AW467" s="111"/>
    </row>
    <row r="468" spans="45:49">
      <c r="AS468" s="113" t="s">
        <v>706</v>
      </c>
      <c r="AT468" s="114" t="s">
        <v>730</v>
      </c>
      <c r="AU468" s="111"/>
      <c r="AV468" s="111"/>
      <c r="AW468" s="111"/>
    </row>
    <row r="469" spans="45:49">
      <c r="AS469" s="113" t="s">
        <v>706</v>
      </c>
      <c r="AT469" s="114" t="s">
        <v>731</v>
      </c>
      <c r="AU469" s="111"/>
      <c r="AV469" s="111"/>
      <c r="AW469" s="111"/>
    </row>
    <row r="470" spans="45:49">
      <c r="AS470" s="113" t="s">
        <v>706</v>
      </c>
      <c r="AT470" s="114" t="s">
        <v>732</v>
      </c>
      <c r="AU470" s="111"/>
      <c r="AV470" s="111"/>
      <c r="AW470" s="111"/>
    </row>
    <row r="471" spans="45:49">
      <c r="AS471" s="113" t="s">
        <v>706</v>
      </c>
      <c r="AT471" s="114" t="s">
        <v>733</v>
      </c>
      <c r="AU471" s="111"/>
      <c r="AV471" s="111"/>
      <c r="AW471" s="111"/>
    </row>
    <row r="472" spans="45:49">
      <c r="AS472" s="113" t="s">
        <v>706</v>
      </c>
      <c r="AT472" s="114" t="s">
        <v>734</v>
      </c>
      <c r="AU472" s="111"/>
      <c r="AV472" s="111"/>
      <c r="AW472" s="111"/>
    </row>
    <row r="473" spans="45:49">
      <c r="AS473" s="113" t="s">
        <v>706</v>
      </c>
      <c r="AT473" s="114" t="s">
        <v>735</v>
      </c>
      <c r="AU473" s="111"/>
      <c r="AV473" s="111"/>
      <c r="AW473" s="111"/>
    </row>
    <row r="474" spans="45:49">
      <c r="AS474" s="113" t="s">
        <v>706</v>
      </c>
      <c r="AT474" s="114" t="s">
        <v>736</v>
      </c>
      <c r="AU474" s="111"/>
      <c r="AV474" s="111"/>
      <c r="AW474" s="111"/>
    </row>
    <row r="475" spans="45:49">
      <c r="AS475" s="143" t="s">
        <v>737</v>
      </c>
      <c r="AT475" s="114" t="s">
        <v>738</v>
      </c>
      <c r="AU475" s="111"/>
      <c r="AV475" s="111"/>
      <c r="AW475" s="111"/>
    </row>
    <row r="476" spans="45:49">
      <c r="AS476" s="143" t="s">
        <v>737</v>
      </c>
      <c r="AT476" s="114" t="s">
        <v>739</v>
      </c>
      <c r="AU476" s="111"/>
      <c r="AV476" s="111"/>
      <c r="AW476" s="111"/>
    </row>
    <row r="477" spans="45:49">
      <c r="AS477" s="143" t="s">
        <v>737</v>
      </c>
      <c r="AT477" s="114" t="s">
        <v>740</v>
      </c>
      <c r="AU477" s="111"/>
      <c r="AV477" s="111"/>
      <c r="AW477" s="111"/>
    </row>
    <row r="478" spans="45:49">
      <c r="AS478" s="143" t="s">
        <v>737</v>
      </c>
      <c r="AT478" s="114" t="s">
        <v>741</v>
      </c>
      <c r="AU478" s="111"/>
      <c r="AV478" s="111"/>
      <c r="AW478" s="111"/>
    </row>
    <row r="479" spans="45:49">
      <c r="AS479" s="113" t="s">
        <v>742</v>
      </c>
      <c r="AT479" s="114" t="s">
        <v>743</v>
      </c>
      <c r="AU479" s="111"/>
      <c r="AV479" s="111"/>
      <c r="AW479" s="111"/>
    </row>
    <row r="480" spans="45:49">
      <c r="AS480" s="113" t="s">
        <v>742</v>
      </c>
      <c r="AT480" s="114" t="s">
        <v>744</v>
      </c>
      <c r="AU480" s="111"/>
      <c r="AV480" s="111"/>
      <c r="AW480" s="111"/>
    </row>
    <row r="481" spans="45:49">
      <c r="AS481" s="113" t="s">
        <v>742</v>
      </c>
      <c r="AT481" s="114" t="s">
        <v>745</v>
      </c>
      <c r="AU481" s="111"/>
      <c r="AV481" s="111"/>
      <c r="AW481" s="111"/>
    </row>
    <row r="482" spans="45:49">
      <c r="AS482" s="113" t="s">
        <v>742</v>
      </c>
      <c r="AT482" s="114" t="s">
        <v>746</v>
      </c>
      <c r="AU482" s="111"/>
      <c r="AV482" s="111"/>
      <c r="AW482" s="111"/>
    </row>
    <row r="483" spans="45:49">
      <c r="AS483" s="113" t="s">
        <v>742</v>
      </c>
      <c r="AT483" s="114" t="s">
        <v>747</v>
      </c>
      <c r="AU483" s="111"/>
      <c r="AV483" s="111"/>
      <c r="AW483" s="111"/>
    </row>
    <row r="484" spans="45:49">
      <c r="AS484" s="113" t="s">
        <v>742</v>
      </c>
      <c r="AT484" s="114" t="s">
        <v>748</v>
      </c>
      <c r="AU484" s="111"/>
      <c r="AV484" s="111"/>
      <c r="AW484" s="111"/>
    </row>
    <row r="485" spans="45:49">
      <c r="AS485" s="113" t="s">
        <v>742</v>
      </c>
      <c r="AT485" s="114" t="s">
        <v>749</v>
      </c>
      <c r="AU485" s="111"/>
      <c r="AV485" s="111"/>
      <c r="AW485" s="111"/>
    </row>
    <row r="486" spans="45:49">
      <c r="AS486" s="113" t="s">
        <v>742</v>
      </c>
      <c r="AT486" s="114" t="s">
        <v>750</v>
      </c>
      <c r="AU486" s="111"/>
      <c r="AV486" s="111"/>
      <c r="AW486" s="111"/>
    </row>
    <row r="487" spans="45:49">
      <c r="AS487" s="113" t="s">
        <v>742</v>
      </c>
      <c r="AT487" s="114" t="s">
        <v>751</v>
      </c>
      <c r="AU487" s="111"/>
      <c r="AV487" s="111"/>
      <c r="AW487" s="111"/>
    </row>
    <row r="488" spans="45:49">
      <c r="AS488" s="113" t="s">
        <v>742</v>
      </c>
      <c r="AT488" s="114" t="s">
        <v>752</v>
      </c>
      <c r="AU488" s="111"/>
      <c r="AV488" s="111"/>
      <c r="AW488" s="111"/>
    </row>
    <row r="489" spans="45:49">
      <c r="AS489" s="113" t="s">
        <v>742</v>
      </c>
      <c r="AT489" s="114" t="s">
        <v>753</v>
      </c>
      <c r="AU489" s="111"/>
      <c r="AV489" s="111"/>
      <c r="AW489" s="111"/>
    </row>
    <row r="490" spans="45:49">
      <c r="AS490" s="113" t="s">
        <v>742</v>
      </c>
      <c r="AT490" s="114" t="s">
        <v>754</v>
      </c>
      <c r="AU490" s="111"/>
      <c r="AV490" s="111"/>
      <c r="AW490" s="111"/>
    </row>
    <row r="491" spans="45:49">
      <c r="AS491" s="113" t="s">
        <v>742</v>
      </c>
      <c r="AT491" s="114" t="s">
        <v>755</v>
      </c>
      <c r="AU491" s="111"/>
      <c r="AV491" s="111"/>
      <c r="AW491" s="111"/>
    </row>
    <row r="492" spans="45:49">
      <c r="AS492" s="113" t="s">
        <v>742</v>
      </c>
      <c r="AT492" s="114" t="s">
        <v>756</v>
      </c>
      <c r="AU492" s="111"/>
      <c r="AV492" s="111"/>
      <c r="AW492" s="111"/>
    </row>
    <row r="493" spans="45:49">
      <c r="AS493" s="113" t="s">
        <v>742</v>
      </c>
      <c r="AT493" s="114" t="s">
        <v>757</v>
      </c>
      <c r="AU493" s="111"/>
      <c r="AV493" s="111"/>
      <c r="AW493" s="111"/>
    </row>
    <row r="494" spans="45:49">
      <c r="AS494" s="113" t="s">
        <v>742</v>
      </c>
      <c r="AT494" s="114" t="s">
        <v>758</v>
      </c>
      <c r="AU494" s="111"/>
      <c r="AV494" s="111"/>
      <c r="AW494" s="111"/>
    </row>
    <row r="495" spans="45:49">
      <c r="AS495" s="113" t="s">
        <v>742</v>
      </c>
      <c r="AT495" s="114" t="s">
        <v>759</v>
      </c>
      <c r="AU495" s="111"/>
      <c r="AV495" s="111"/>
      <c r="AW495" s="111"/>
    </row>
    <row r="496" spans="45:49">
      <c r="AS496" s="113" t="s">
        <v>742</v>
      </c>
      <c r="AT496" s="114" t="s">
        <v>760</v>
      </c>
      <c r="AU496" s="111"/>
      <c r="AV496" s="111"/>
      <c r="AW496" s="111"/>
    </row>
    <row r="497" spans="45:49">
      <c r="AS497" s="113" t="s">
        <v>742</v>
      </c>
      <c r="AT497" s="114" t="s">
        <v>761</v>
      </c>
      <c r="AU497" s="111"/>
      <c r="AV497" s="111"/>
      <c r="AW497" s="111"/>
    </row>
    <row r="498" spans="45:49">
      <c r="AS498" s="113" t="s">
        <v>742</v>
      </c>
      <c r="AT498" s="114" t="s">
        <v>762</v>
      </c>
      <c r="AU498" s="111"/>
      <c r="AV498" s="111"/>
      <c r="AW498" s="111"/>
    </row>
    <row r="499" spans="45:49">
      <c r="AS499" s="113" t="s">
        <v>742</v>
      </c>
      <c r="AT499" s="114" t="s">
        <v>763</v>
      </c>
      <c r="AU499" s="111"/>
      <c r="AV499" s="111"/>
      <c r="AW499" s="111"/>
    </row>
    <row r="500" spans="45:49">
      <c r="AS500" s="113" t="s">
        <v>742</v>
      </c>
      <c r="AT500" s="114" t="s">
        <v>764</v>
      </c>
      <c r="AU500" s="111"/>
      <c r="AV500" s="111"/>
      <c r="AW500" s="111"/>
    </row>
    <row r="501" spans="45:49">
      <c r="AS501" s="113" t="s">
        <v>765</v>
      </c>
      <c r="AT501" s="114" t="s">
        <v>766</v>
      </c>
      <c r="AU501" s="111"/>
      <c r="AV501" s="111"/>
      <c r="AW501" s="111"/>
    </row>
    <row r="502" spans="45:49">
      <c r="AS502" s="113" t="s">
        <v>765</v>
      </c>
      <c r="AT502" s="114" t="s">
        <v>767</v>
      </c>
      <c r="AU502" s="111"/>
      <c r="AV502" s="111"/>
      <c r="AW502" s="111"/>
    </row>
    <row r="503" spans="45:49">
      <c r="AS503" s="113" t="s">
        <v>765</v>
      </c>
      <c r="AT503" s="114" t="s">
        <v>768</v>
      </c>
      <c r="AU503" s="111"/>
      <c r="AV503" s="111"/>
      <c r="AW503" s="111"/>
    </row>
    <row r="504" spans="45:49">
      <c r="AS504" s="113" t="s">
        <v>765</v>
      </c>
      <c r="AT504" s="114" t="s">
        <v>769</v>
      </c>
      <c r="AU504" s="111"/>
      <c r="AV504" s="111"/>
      <c r="AW504" s="111"/>
    </row>
    <row r="505" spans="45:49">
      <c r="AS505" s="113" t="s">
        <v>765</v>
      </c>
      <c r="AT505" s="114" t="s">
        <v>770</v>
      </c>
      <c r="AU505" s="111"/>
      <c r="AV505" s="111"/>
      <c r="AW505" s="111"/>
    </row>
    <row r="506" spans="45:49">
      <c r="AS506" s="113" t="s">
        <v>765</v>
      </c>
      <c r="AT506" s="114" t="s">
        <v>771</v>
      </c>
      <c r="AU506" s="111"/>
      <c r="AV506" s="111"/>
      <c r="AW506" s="111"/>
    </row>
    <row r="507" spans="45:49">
      <c r="AS507" s="113" t="s">
        <v>765</v>
      </c>
      <c r="AT507" s="114" t="s">
        <v>772</v>
      </c>
      <c r="AU507" s="111"/>
      <c r="AV507" s="111"/>
      <c r="AW507" s="111"/>
    </row>
    <row r="508" spans="45:49">
      <c r="AS508" s="113" t="s">
        <v>765</v>
      </c>
      <c r="AT508" s="114" t="s">
        <v>773</v>
      </c>
      <c r="AU508" s="111"/>
      <c r="AV508" s="111"/>
      <c r="AW508" s="111"/>
    </row>
    <row r="509" spans="45:49">
      <c r="AS509" s="113" t="s">
        <v>765</v>
      </c>
      <c r="AT509" s="114" t="s">
        <v>774</v>
      </c>
      <c r="AU509" s="111"/>
      <c r="AV509" s="111"/>
      <c r="AW509" s="111"/>
    </row>
    <row r="510" spans="45:49">
      <c r="AS510" s="113" t="s">
        <v>765</v>
      </c>
      <c r="AT510" s="114" t="s">
        <v>775</v>
      </c>
      <c r="AU510" s="111"/>
      <c r="AV510" s="111"/>
      <c r="AW510" s="111"/>
    </row>
    <row r="511" spans="45:49">
      <c r="AS511" s="113" t="s">
        <v>765</v>
      </c>
      <c r="AT511" s="114" t="s">
        <v>776</v>
      </c>
      <c r="AU511" s="111"/>
      <c r="AV511" s="111"/>
      <c r="AW511" s="111"/>
    </row>
    <row r="512" spans="45:49">
      <c r="AS512" s="113" t="s">
        <v>765</v>
      </c>
      <c r="AT512" s="114" t="s">
        <v>777</v>
      </c>
      <c r="AU512" s="111"/>
      <c r="AV512" s="111"/>
      <c r="AW512" s="111"/>
    </row>
    <row r="513" spans="45:49">
      <c r="AS513" s="113" t="s">
        <v>765</v>
      </c>
      <c r="AT513" s="114" t="s">
        <v>778</v>
      </c>
      <c r="AU513" s="111"/>
      <c r="AV513" s="111"/>
      <c r="AW513" s="111"/>
    </row>
    <row r="514" spans="45:49">
      <c r="AS514" s="113" t="s">
        <v>765</v>
      </c>
      <c r="AT514" s="114" t="s">
        <v>779</v>
      </c>
      <c r="AU514" s="111"/>
      <c r="AV514" s="111"/>
      <c r="AW514" s="111"/>
    </row>
    <row r="515" spans="45:49">
      <c r="AS515" s="113" t="s">
        <v>765</v>
      </c>
      <c r="AT515" s="114" t="s">
        <v>780</v>
      </c>
      <c r="AU515" s="111"/>
      <c r="AV515" s="111"/>
      <c r="AW515" s="111"/>
    </row>
    <row r="516" spans="45:49">
      <c r="AS516" s="113" t="s">
        <v>765</v>
      </c>
      <c r="AT516" s="114" t="s">
        <v>781</v>
      </c>
      <c r="AU516" s="111"/>
      <c r="AV516" s="111"/>
      <c r="AW516" s="111"/>
    </row>
    <row r="517" spans="45:49">
      <c r="AS517" s="113" t="s">
        <v>765</v>
      </c>
      <c r="AT517" s="114" t="s">
        <v>782</v>
      </c>
      <c r="AU517" s="111"/>
      <c r="AV517" s="111"/>
      <c r="AW517" s="111"/>
    </row>
    <row r="518" spans="45:49">
      <c r="AS518" s="113" t="s">
        <v>765</v>
      </c>
      <c r="AT518" s="114" t="s">
        <v>783</v>
      </c>
      <c r="AU518" s="111"/>
      <c r="AV518" s="111"/>
      <c r="AW518" s="111"/>
    </row>
    <row r="519" spans="45:49">
      <c r="AS519" s="113" t="s">
        <v>765</v>
      </c>
      <c r="AT519" s="114" t="s">
        <v>784</v>
      </c>
      <c r="AU519" s="111"/>
      <c r="AV519" s="111"/>
      <c r="AW519" s="111"/>
    </row>
    <row r="520" spans="45:49">
      <c r="AS520" s="113" t="s">
        <v>765</v>
      </c>
      <c r="AT520" s="114" t="s">
        <v>785</v>
      </c>
      <c r="AU520" s="111"/>
      <c r="AV520" s="111"/>
      <c r="AW520" s="111"/>
    </row>
    <row r="521" spans="45:49">
      <c r="AS521" s="113" t="s">
        <v>765</v>
      </c>
      <c r="AT521" s="114" t="s">
        <v>786</v>
      </c>
      <c r="AU521" s="111"/>
      <c r="AV521" s="111"/>
      <c r="AW521" s="111"/>
    </row>
    <row r="522" spans="45:49">
      <c r="AS522" s="113" t="s">
        <v>765</v>
      </c>
      <c r="AT522" s="114" t="s">
        <v>787</v>
      </c>
      <c r="AU522" s="111"/>
      <c r="AV522" s="111"/>
      <c r="AW522" s="111"/>
    </row>
    <row r="523" spans="45:49">
      <c r="AS523" s="113" t="s">
        <v>765</v>
      </c>
      <c r="AT523" s="114" t="s">
        <v>788</v>
      </c>
      <c r="AU523" s="111"/>
      <c r="AV523" s="111"/>
      <c r="AW523" s="111"/>
    </row>
    <row r="524" spans="45:49">
      <c r="AS524" s="113" t="s">
        <v>765</v>
      </c>
      <c r="AT524" s="114" t="s">
        <v>789</v>
      </c>
      <c r="AU524" s="111"/>
      <c r="AV524" s="111"/>
      <c r="AW524" s="111"/>
    </row>
    <row r="525" spans="45:49">
      <c r="AS525" s="113" t="s">
        <v>765</v>
      </c>
      <c r="AT525" s="114" t="s">
        <v>790</v>
      </c>
      <c r="AU525" s="111"/>
      <c r="AV525" s="111"/>
      <c r="AW525" s="111"/>
    </row>
    <row r="526" spans="45:49">
      <c r="AS526" s="113" t="s">
        <v>765</v>
      </c>
      <c r="AT526" s="114" t="s">
        <v>791</v>
      </c>
      <c r="AU526" s="111"/>
      <c r="AV526" s="111"/>
      <c r="AW526" s="111"/>
    </row>
    <row r="527" spans="45:49">
      <c r="AS527" s="113" t="s">
        <v>765</v>
      </c>
      <c r="AT527" s="114" t="s">
        <v>792</v>
      </c>
      <c r="AU527" s="111"/>
      <c r="AV527" s="111"/>
      <c r="AW527" s="111"/>
    </row>
    <row r="528" spans="45:49">
      <c r="AS528" s="113" t="s">
        <v>765</v>
      </c>
      <c r="AT528" s="114" t="s">
        <v>793</v>
      </c>
      <c r="AU528" s="111"/>
      <c r="AV528" s="111"/>
      <c r="AW528" s="111"/>
    </row>
    <row r="529" spans="45:49">
      <c r="AS529" s="113" t="s">
        <v>765</v>
      </c>
      <c r="AT529" s="114" t="s">
        <v>794</v>
      </c>
      <c r="AU529" s="111"/>
      <c r="AV529" s="111"/>
      <c r="AW529" s="111"/>
    </row>
    <row r="530" spans="45:49">
      <c r="AS530" s="113" t="s">
        <v>765</v>
      </c>
      <c r="AT530" s="114" t="s">
        <v>795</v>
      </c>
      <c r="AU530" s="111"/>
      <c r="AV530" s="111"/>
      <c r="AW530" s="111"/>
    </row>
    <row r="531" spans="45:49">
      <c r="AS531" s="113" t="s">
        <v>765</v>
      </c>
      <c r="AT531" s="114" t="s">
        <v>796</v>
      </c>
      <c r="AU531" s="111"/>
      <c r="AV531" s="111"/>
      <c r="AW531" s="111"/>
    </row>
    <row r="532" spans="45:49">
      <c r="AS532" s="113" t="s">
        <v>765</v>
      </c>
      <c r="AT532" s="114" t="s">
        <v>797</v>
      </c>
      <c r="AU532" s="111"/>
      <c r="AV532" s="111"/>
      <c r="AW532" s="111"/>
    </row>
    <row r="533" spans="45:49">
      <c r="AS533" s="113" t="s">
        <v>765</v>
      </c>
      <c r="AT533" s="114" t="s">
        <v>798</v>
      </c>
      <c r="AU533" s="111"/>
      <c r="AV533" s="111"/>
      <c r="AW533" s="111"/>
    </row>
    <row r="534" spans="45:49">
      <c r="AS534" s="113" t="s">
        <v>799</v>
      </c>
      <c r="AT534" s="114" t="s">
        <v>392</v>
      </c>
      <c r="AU534" s="111"/>
      <c r="AV534" s="111"/>
      <c r="AW534" s="111"/>
    </row>
    <row r="535" spans="45:49">
      <c r="AS535" s="113" t="s">
        <v>799</v>
      </c>
      <c r="AT535" s="114" t="s">
        <v>394</v>
      </c>
      <c r="AU535" s="111"/>
      <c r="AV535" s="111"/>
      <c r="AW535" s="111"/>
    </row>
    <row r="536" spans="45:49">
      <c r="AS536" s="113" t="s">
        <v>799</v>
      </c>
      <c r="AT536" s="114" t="s">
        <v>398</v>
      </c>
      <c r="AU536" s="111"/>
      <c r="AV536" s="111"/>
      <c r="AW536" s="111"/>
    </row>
    <row r="537" spans="45:49">
      <c r="AS537" s="113" t="s">
        <v>799</v>
      </c>
      <c r="AT537" s="114" t="s">
        <v>401</v>
      </c>
      <c r="AU537" s="111"/>
      <c r="AV537" s="111"/>
      <c r="AW537" s="111"/>
    </row>
    <row r="538" spans="45:49">
      <c r="AS538" s="113" t="s">
        <v>800</v>
      </c>
      <c r="AT538" s="114" t="s">
        <v>801</v>
      </c>
      <c r="AU538" s="111"/>
      <c r="AV538" s="111"/>
      <c r="AW538" s="111"/>
    </row>
    <row r="539" spans="45:49">
      <c r="AS539" s="113" t="s">
        <v>800</v>
      </c>
      <c r="AT539" s="114" t="s">
        <v>802</v>
      </c>
      <c r="AU539" s="111"/>
      <c r="AV539" s="111"/>
      <c r="AW539" s="111"/>
    </row>
    <row r="540" spans="45:49">
      <c r="AS540" s="113" t="s">
        <v>800</v>
      </c>
      <c r="AT540" s="114" t="s">
        <v>803</v>
      </c>
      <c r="AU540" s="111"/>
      <c r="AV540" s="111"/>
      <c r="AW540" s="111"/>
    </row>
    <row r="541" spans="45:49">
      <c r="AS541" s="113" t="s">
        <v>800</v>
      </c>
      <c r="AT541" s="114" t="s">
        <v>804</v>
      </c>
      <c r="AU541" s="111"/>
      <c r="AV541" s="111"/>
      <c r="AW541" s="111"/>
    </row>
    <row r="542" spans="45:49">
      <c r="AS542" s="113" t="s">
        <v>800</v>
      </c>
      <c r="AT542" s="114" t="s">
        <v>805</v>
      </c>
      <c r="AU542" s="111"/>
      <c r="AV542" s="111"/>
      <c r="AW542" s="111"/>
    </row>
    <row r="543" spans="45:49">
      <c r="AS543" s="113" t="s">
        <v>800</v>
      </c>
      <c r="AT543" s="114" t="s">
        <v>806</v>
      </c>
      <c r="AU543" s="111"/>
      <c r="AV543" s="111"/>
      <c r="AW543" s="111"/>
    </row>
    <row r="544" spans="45:49">
      <c r="AS544" s="113" t="s">
        <v>800</v>
      </c>
      <c r="AT544" s="114" t="s">
        <v>807</v>
      </c>
      <c r="AU544" s="111"/>
      <c r="AV544" s="111"/>
      <c r="AW544" s="111"/>
    </row>
    <row r="545" spans="45:49">
      <c r="AS545" s="113" t="s">
        <v>800</v>
      </c>
      <c r="AT545" s="114" t="s">
        <v>808</v>
      </c>
      <c r="AU545" s="111"/>
      <c r="AV545" s="111"/>
      <c r="AW545" s="111"/>
    </row>
    <row r="546" spans="45:49">
      <c r="AS546" s="113" t="s">
        <v>800</v>
      </c>
      <c r="AT546" s="114" t="s">
        <v>809</v>
      </c>
      <c r="AU546" s="111"/>
      <c r="AV546" s="111"/>
      <c r="AW546" s="111"/>
    </row>
    <row r="547" spans="45:49">
      <c r="AS547" s="113" t="s">
        <v>800</v>
      </c>
      <c r="AT547" s="114" t="s">
        <v>810</v>
      </c>
      <c r="AU547" s="111"/>
      <c r="AV547" s="111"/>
      <c r="AW547" s="111"/>
    </row>
    <row r="548" spans="45:49">
      <c r="AS548" s="113" t="s">
        <v>800</v>
      </c>
      <c r="AT548" s="114" t="s">
        <v>811</v>
      </c>
      <c r="AU548" s="111"/>
      <c r="AV548" s="111"/>
      <c r="AW548" s="111"/>
    </row>
    <row r="549" spans="45:49">
      <c r="AS549" s="113" t="s">
        <v>800</v>
      </c>
      <c r="AT549" s="114" t="s">
        <v>812</v>
      </c>
      <c r="AU549" s="111"/>
      <c r="AV549" s="111"/>
      <c r="AW549" s="111"/>
    </row>
    <row r="550" spans="45:49">
      <c r="AS550" s="113" t="s">
        <v>800</v>
      </c>
      <c r="AT550" s="114" t="s">
        <v>813</v>
      </c>
      <c r="AU550" s="111"/>
      <c r="AV550" s="111"/>
      <c r="AW550" s="111"/>
    </row>
    <row r="551" spans="45:49">
      <c r="AS551" s="113" t="s">
        <v>800</v>
      </c>
      <c r="AT551" s="114" t="s">
        <v>814</v>
      </c>
      <c r="AU551" s="111"/>
      <c r="AV551" s="111"/>
      <c r="AW551" s="111"/>
    </row>
    <row r="552" spans="45:49">
      <c r="AS552" s="113" t="s">
        <v>800</v>
      </c>
      <c r="AT552" s="114" t="s">
        <v>815</v>
      </c>
      <c r="AU552" s="111"/>
      <c r="AV552" s="111"/>
      <c r="AW552" s="111"/>
    </row>
    <row r="553" spans="45:49">
      <c r="AS553" s="113" t="s">
        <v>800</v>
      </c>
      <c r="AT553" s="114" t="s">
        <v>816</v>
      </c>
      <c r="AU553" s="111"/>
      <c r="AV553" s="111"/>
      <c r="AW553" s="111"/>
    </row>
    <row r="554" spans="45:49">
      <c r="AS554" s="113" t="s">
        <v>800</v>
      </c>
      <c r="AT554" s="114" t="s">
        <v>817</v>
      </c>
      <c r="AU554" s="111"/>
      <c r="AV554" s="111"/>
      <c r="AW554" s="111"/>
    </row>
    <row r="555" spans="45:49">
      <c r="AS555" s="113" t="s">
        <v>800</v>
      </c>
      <c r="AT555" s="114" t="s">
        <v>818</v>
      </c>
      <c r="AU555" s="111"/>
      <c r="AV555" s="111"/>
      <c r="AW555" s="111"/>
    </row>
    <row r="556" spans="45:49">
      <c r="AS556" s="113" t="s">
        <v>800</v>
      </c>
      <c r="AT556" s="114" t="s">
        <v>819</v>
      </c>
      <c r="AU556" s="111"/>
      <c r="AV556" s="111"/>
      <c r="AW556" s="111"/>
    </row>
    <row r="557" spans="45:49">
      <c r="AS557" s="113" t="s">
        <v>800</v>
      </c>
      <c r="AT557" s="114" t="s">
        <v>820</v>
      </c>
      <c r="AU557" s="111"/>
      <c r="AV557" s="111"/>
      <c r="AW557" s="111"/>
    </row>
    <row r="558" spans="45:49">
      <c r="AS558" s="113" t="s">
        <v>800</v>
      </c>
      <c r="AT558" s="114" t="s">
        <v>821</v>
      </c>
      <c r="AU558" s="111"/>
      <c r="AV558" s="111"/>
      <c r="AW558" s="111"/>
    </row>
    <row r="559" spans="45:49">
      <c r="AS559" s="113" t="s">
        <v>800</v>
      </c>
      <c r="AT559" s="114" t="s">
        <v>822</v>
      </c>
      <c r="AU559" s="111"/>
      <c r="AV559" s="111"/>
      <c r="AW559" s="111"/>
    </row>
    <row r="560" spans="45:49">
      <c r="AS560" s="113" t="s">
        <v>800</v>
      </c>
      <c r="AT560" s="114" t="s">
        <v>823</v>
      </c>
      <c r="AU560" s="111"/>
      <c r="AV560" s="111"/>
      <c r="AW560" s="111"/>
    </row>
    <row r="561" spans="45:49">
      <c r="AS561" s="113" t="s">
        <v>800</v>
      </c>
      <c r="AT561" s="114" t="s">
        <v>824</v>
      </c>
      <c r="AU561" s="111"/>
      <c r="AV561" s="111"/>
      <c r="AW561" s="111"/>
    </row>
    <row r="562" spans="45:49">
      <c r="AS562" s="113" t="s">
        <v>800</v>
      </c>
      <c r="AT562" s="114" t="s">
        <v>825</v>
      </c>
      <c r="AU562" s="111"/>
      <c r="AV562" s="111"/>
      <c r="AW562" s="111"/>
    </row>
    <row r="563" spans="45:49">
      <c r="AS563" s="113" t="s">
        <v>800</v>
      </c>
      <c r="AT563" s="114" t="s">
        <v>826</v>
      </c>
      <c r="AU563" s="111"/>
      <c r="AV563" s="111"/>
      <c r="AW563" s="111"/>
    </row>
    <row r="564" spans="45:49">
      <c r="AS564" s="113" t="s">
        <v>800</v>
      </c>
      <c r="AT564" s="114" t="s">
        <v>827</v>
      </c>
      <c r="AU564" s="111"/>
      <c r="AV564" s="111"/>
      <c r="AW564" s="111"/>
    </row>
    <row r="565" spans="45:49">
      <c r="AS565" s="113" t="s">
        <v>800</v>
      </c>
      <c r="AT565" s="114" t="s">
        <v>828</v>
      </c>
      <c r="AU565" s="111"/>
      <c r="AV565" s="111"/>
      <c r="AW565" s="111"/>
    </row>
    <row r="566" spans="45:49">
      <c r="AS566" s="113" t="s">
        <v>800</v>
      </c>
      <c r="AT566" s="114" t="s">
        <v>829</v>
      </c>
      <c r="AU566" s="111"/>
      <c r="AV566" s="111"/>
      <c r="AW566" s="111"/>
    </row>
    <row r="567" spans="45:49">
      <c r="AS567" s="113" t="s">
        <v>800</v>
      </c>
      <c r="AT567" s="114" t="s">
        <v>830</v>
      </c>
      <c r="AU567" s="111"/>
      <c r="AV567" s="111"/>
      <c r="AW567" s="111"/>
    </row>
    <row r="568" spans="45:49">
      <c r="AS568" s="113" t="s">
        <v>800</v>
      </c>
      <c r="AT568" s="114" t="s">
        <v>831</v>
      </c>
      <c r="AU568" s="111"/>
      <c r="AV568" s="111"/>
      <c r="AW568" s="111"/>
    </row>
    <row r="569" spans="45:49">
      <c r="AS569" s="113" t="s">
        <v>800</v>
      </c>
      <c r="AT569" s="114" t="s">
        <v>832</v>
      </c>
      <c r="AU569" s="111"/>
      <c r="AV569" s="111"/>
      <c r="AW569" s="111"/>
    </row>
    <row r="570" spans="45:49">
      <c r="AS570" s="113" t="s">
        <v>833</v>
      </c>
      <c r="AT570" s="114" t="s">
        <v>834</v>
      </c>
      <c r="AU570" s="111"/>
      <c r="AV570" s="111"/>
      <c r="AW570" s="111"/>
    </row>
    <row r="571" spans="45:49">
      <c r="AS571" s="113" t="s">
        <v>833</v>
      </c>
      <c r="AT571" s="114" t="s">
        <v>835</v>
      </c>
      <c r="AU571" s="111"/>
      <c r="AV571" s="111"/>
      <c r="AW571" s="111"/>
    </row>
    <row r="572" spans="45:49">
      <c r="AS572" s="113" t="s">
        <v>833</v>
      </c>
      <c r="AT572" s="114" t="s">
        <v>836</v>
      </c>
      <c r="AU572" s="111"/>
      <c r="AV572" s="111"/>
      <c r="AW572" s="111"/>
    </row>
    <row r="573" spans="45:49">
      <c r="AS573" s="113" t="s">
        <v>833</v>
      </c>
      <c r="AT573" s="114" t="s">
        <v>837</v>
      </c>
      <c r="AU573" s="111"/>
      <c r="AV573" s="111"/>
      <c r="AW573" s="111"/>
    </row>
    <row r="574" spans="45:49">
      <c r="AS574" s="113" t="s">
        <v>833</v>
      </c>
      <c r="AT574" s="114" t="s">
        <v>838</v>
      </c>
      <c r="AU574" s="111"/>
      <c r="AV574" s="111"/>
      <c r="AW574" s="111"/>
    </row>
    <row r="575" spans="45:49">
      <c r="AS575" s="113" t="s">
        <v>833</v>
      </c>
      <c r="AT575" s="114" t="s">
        <v>839</v>
      </c>
      <c r="AU575" s="111"/>
      <c r="AV575" s="111"/>
      <c r="AW575" s="111"/>
    </row>
    <row r="576" spans="45:49">
      <c r="AS576" s="113" t="s">
        <v>833</v>
      </c>
      <c r="AT576" s="114" t="s">
        <v>840</v>
      </c>
      <c r="AU576" s="111"/>
      <c r="AV576" s="111"/>
      <c r="AW576" s="111"/>
    </row>
    <row r="577" spans="45:49">
      <c r="AS577" s="113" t="s">
        <v>833</v>
      </c>
      <c r="AT577" s="141" t="s">
        <v>841</v>
      </c>
      <c r="AU577" s="111"/>
      <c r="AV577" s="111"/>
      <c r="AW577" s="111"/>
    </row>
    <row r="578" spans="45:49">
      <c r="AS578" s="113" t="s">
        <v>833</v>
      </c>
      <c r="AT578" s="114" t="s">
        <v>842</v>
      </c>
      <c r="AU578" s="111"/>
      <c r="AV578" s="111"/>
      <c r="AW578" s="111"/>
    </row>
    <row r="579" spans="45:49">
      <c r="AS579" s="113" t="s">
        <v>833</v>
      </c>
      <c r="AT579" s="114" t="s">
        <v>843</v>
      </c>
      <c r="AU579" s="111"/>
      <c r="AV579" s="111"/>
      <c r="AW579" s="111"/>
    </row>
    <row r="580" spans="45:49">
      <c r="AS580" s="113" t="s">
        <v>833</v>
      </c>
      <c r="AT580" s="114" t="s">
        <v>844</v>
      </c>
      <c r="AU580" s="111"/>
      <c r="AV580" s="111"/>
      <c r="AW580" s="111"/>
    </row>
    <row r="581" spans="45:49">
      <c r="AS581" s="113" t="s">
        <v>833</v>
      </c>
      <c r="AT581" s="114" t="s">
        <v>845</v>
      </c>
      <c r="AU581" s="111"/>
      <c r="AV581" s="111"/>
      <c r="AW581" s="111"/>
    </row>
    <row r="582" spans="45:49">
      <c r="AS582" s="113" t="s">
        <v>833</v>
      </c>
      <c r="AT582" s="114" t="s">
        <v>846</v>
      </c>
      <c r="AU582" s="111"/>
      <c r="AV582" s="111"/>
      <c r="AW582" s="111"/>
    </row>
    <row r="583" spans="45:49">
      <c r="AS583" s="113" t="s">
        <v>833</v>
      </c>
      <c r="AT583" s="114" t="s">
        <v>847</v>
      </c>
      <c r="AU583" s="111"/>
      <c r="AV583" s="111"/>
      <c r="AW583" s="111"/>
    </row>
    <row r="584" spans="45:49">
      <c r="AS584" s="113" t="s">
        <v>833</v>
      </c>
      <c r="AT584" s="114" t="s">
        <v>848</v>
      </c>
      <c r="AU584" s="111"/>
      <c r="AV584" s="111"/>
      <c r="AW584" s="111"/>
    </row>
    <row r="585" spans="45:49">
      <c r="AS585" s="113" t="s">
        <v>833</v>
      </c>
      <c r="AT585" s="114" t="s">
        <v>849</v>
      </c>
      <c r="AU585" s="111"/>
      <c r="AV585" s="111"/>
      <c r="AW585" s="111"/>
    </row>
    <row r="586" spans="45:49">
      <c r="AS586" s="113" t="s">
        <v>833</v>
      </c>
      <c r="AT586" s="114" t="s">
        <v>850</v>
      </c>
      <c r="AU586" s="111"/>
      <c r="AV586" s="111"/>
      <c r="AW586" s="111"/>
    </row>
    <row r="587" spans="45:49">
      <c r="AS587" s="113" t="s">
        <v>833</v>
      </c>
      <c r="AT587" s="114" t="s">
        <v>851</v>
      </c>
      <c r="AU587" s="111"/>
      <c r="AV587" s="111"/>
      <c r="AW587" s="111"/>
    </row>
    <row r="588" spans="45:49">
      <c r="AS588" s="113" t="s">
        <v>833</v>
      </c>
      <c r="AT588" s="114" t="s">
        <v>852</v>
      </c>
      <c r="AU588" s="111"/>
      <c r="AV588" s="111"/>
      <c r="AW588" s="111"/>
    </row>
    <row r="589" spans="45:49">
      <c r="AS589" s="113" t="s">
        <v>833</v>
      </c>
      <c r="AT589" s="114" t="s">
        <v>853</v>
      </c>
      <c r="AU589" s="111"/>
      <c r="AV589" s="111"/>
      <c r="AW589" s="111"/>
    </row>
    <row r="590" spans="45:49">
      <c r="AS590" s="113" t="s">
        <v>833</v>
      </c>
      <c r="AT590" s="114" t="s">
        <v>854</v>
      </c>
      <c r="AU590" s="111"/>
      <c r="AV590" s="111"/>
      <c r="AW590" s="111"/>
    </row>
    <row r="591" spans="45:49">
      <c r="AS591" s="113" t="s">
        <v>833</v>
      </c>
      <c r="AT591" s="114" t="s">
        <v>855</v>
      </c>
      <c r="AU591" s="111"/>
      <c r="AV591" s="111"/>
      <c r="AW591" s="111"/>
    </row>
    <row r="592" spans="45:49">
      <c r="AS592" s="113" t="s">
        <v>833</v>
      </c>
      <c r="AT592" s="114" t="s">
        <v>856</v>
      </c>
      <c r="AU592" s="111"/>
      <c r="AV592" s="111"/>
      <c r="AW592" s="111"/>
    </row>
    <row r="593" spans="45:49">
      <c r="AS593" s="113" t="s">
        <v>833</v>
      </c>
      <c r="AT593" s="114" t="s">
        <v>857</v>
      </c>
      <c r="AU593" s="111"/>
      <c r="AV593" s="111"/>
      <c r="AW593" s="111"/>
    </row>
    <row r="594" spans="45:49">
      <c r="AS594" s="113" t="s">
        <v>833</v>
      </c>
      <c r="AT594" s="114" t="s">
        <v>858</v>
      </c>
      <c r="AU594" s="111"/>
      <c r="AV594" s="111"/>
      <c r="AW594" s="111"/>
    </row>
    <row r="595" spans="45:49">
      <c r="AS595" s="113" t="s">
        <v>833</v>
      </c>
      <c r="AT595" s="114" t="s">
        <v>859</v>
      </c>
      <c r="AU595" s="111"/>
      <c r="AV595" s="111"/>
      <c r="AW595" s="111"/>
    </row>
    <row r="596" spans="45:49">
      <c r="AS596" s="113" t="s">
        <v>833</v>
      </c>
      <c r="AT596" s="114" t="s">
        <v>860</v>
      </c>
      <c r="AU596" s="111"/>
      <c r="AV596" s="111"/>
      <c r="AW596" s="111"/>
    </row>
    <row r="597" spans="45:49">
      <c r="AS597" s="113" t="s">
        <v>833</v>
      </c>
      <c r="AT597" s="114" t="s">
        <v>861</v>
      </c>
      <c r="AU597" s="111"/>
      <c r="AV597" s="111"/>
      <c r="AW597" s="111"/>
    </row>
    <row r="598" spans="45:49">
      <c r="AS598" s="113" t="s">
        <v>833</v>
      </c>
      <c r="AT598" s="114" t="s">
        <v>862</v>
      </c>
      <c r="AU598" s="111"/>
      <c r="AV598" s="111"/>
      <c r="AW598" s="111"/>
    </row>
    <row r="599" spans="45:49">
      <c r="AS599" s="113" t="s">
        <v>833</v>
      </c>
      <c r="AT599" s="114" t="s">
        <v>863</v>
      </c>
      <c r="AU599" s="111"/>
      <c r="AV599" s="111"/>
      <c r="AW599" s="111"/>
    </row>
    <row r="600" spans="45:49">
      <c r="AS600" s="113" t="s">
        <v>833</v>
      </c>
      <c r="AT600" s="142" t="s">
        <v>864</v>
      </c>
      <c r="AU600" s="111"/>
      <c r="AV600" s="111"/>
      <c r="AW600" s="111"/>
    </row>
    <row r="601" spans="45:49">
      <c r="AS601" s="113" t="s">
        <v>865</v>
      </c>
      <c r="AT601" s="114" t="s">
        <v>866</v>
      </c>
      <c r="AU601" s="111"/>
      <c r="AV601" s="111"/>
      <c r="AW601" s="111"/>
    </row>
    <row r="602" spans="45:49">
      <c r="AS602" s="113" t="s">
        <v>865</v>
      </c>
      <c r="AT602" s="114" t="s">
        <v>867</v>
      </c>
      <c r="AU602" s="111"/>
      <c r="AV602" s="111"/>
      <c r="AW602" s="111"/>
    </row>
    <row r="603" spans="45:49">
      <c r="AS603" s="113" t="s">
        <v>865</v>
      </c>
      <c r="AT603" s="114" t="s">
        <v>868</v>
      </c>
      <c r="AU603" s="111"/>
      <c r="AV603" s="111"/>
      <c r="AW603" s="111"/>
    </row>
    <row r="604" spans="45:49">
      <c r="AS604" s="113" t="s">
        <v>865</v>
      </c>
      <c r="AT604" s="114" t="s">
        <v>869</v>
      </c>
      <c r="AU604" s="111"/>
      <c r="AV604" s="111"/>
      <c r="AW604" s="111"/>
    </row>
    <row r="605" spans="45:49">
      <c r="AS605" s="113" t="s">
        <v>865</v>
      </c>
      <c r="AT605" s="114" t="s">
        <v>870</v>
      </c>
      <c r="AU605" s="111"/>
      <c r="AV605" s="111"/>
      <c r="AW605" s="111"/>
    </row>
    <row r="606" spans="45:49">
      <c r="AS606" s="113" t="s">
        <v>865</v>
      </c>
      <c r="AT606" s="114" t="s">
        <v>871</v>
      </c>
      <c r="AU606" s="111"/>
      <c r="AV606" s="111"/>
      <c r="AW606" s="111"/>
    </row>
    <row r="607" spans="45:49">
      <c r="AS607" s="113" t="s">
        <v>865</v>
      </c>
      <c r="AT607" s="114" t="s">
        <v>872</v>
      </c>
      <c r="AU607" s="111"/>
      <c r="AV607" s="111"/>
      <c r="AW607" s="111"/>
    </row>
    <row r="608" spans="45:49">
      <c r="AS608" s="113" t="s">
        <v>865</v>
      </c>
      <c r="AT608" s="114" t="s">
        <v>873</v>
      </c>
      <c r="AU608" s="111"/>
      <c r="AV608" s="111"/>
      <c r="AW608" s="111"/>
    </row>
    <row r="609" spans="45:49">
      <c r="AS609" s="113" t="s">
        <v>874</v>
      </c>
      <c r="AT609" s="114" t="s">
        <v>875</v>
      </c>
      <c r="AU609" s="111"/>
      <c r="AV609" s="111"/>
      <c r="AW609" s="111"/>
    </row>
    <row r="610" spans="45:49">
      <c r="AS610" s="113" t="s">
        <v>874</v>
      </c>
      <c r="AT610" s="114" t="s">
        <v>876</v>
      </c>
      <c r="AU610" s="111"/>
      <c r="AV610" s="111"/>
      <c r="AW610" s="111"/>
    </row>
    <row r="611" spans="45:49">
      <c r="AS611" s="113" t="s">
        <v>874</v>
      </c>
      <c r="AT611" s="114" t="s">
        <v>877</v>
      </c>
      <c r="AU611" s="111"/>
      <c r="AV611" s="111"/>
      <c r="AW611" s="111"/>
    </row>
    <row r="612" spans="45:49">
      <c r="AS612" s="113" t="s">
        <v>874</v>
      </c>
      <c r="AT612" s="114" t="s">
        <v>878</v>
      </c>
      <c r="AU612" s="111"/>
      <c r="AV612" s="111"/>
      <c r="AW612" s="111"/>
    </row>
    <row r="613" spans="45:49">
      <c r="AS613" s="113" t="s">
        <v>874</v>
      </c>
      <c r="AT613" s="114" t="s">
        <v>879</v>
      </c>
      <c r="AU613" s="111"/>
      <c r="AV613" s="111"/>
      <c r="AW613" s="111"/>
    </row>
    <row r="614" spans="45:49">
      <c r="AS614" s="113" t="s">
        <v>874</v>
      </c>
      <c r="AT614" s="114" t="s">
        <v>880</v>
      </c>
      <c r="AU614" s="111"/>
      <c r="AV614" s="111"/>
      <c r="AW614" s="111"/>
    </row>
    <row r="615" spans="45:49">
      <c r="AS615" s="113" t="s">
        <v>874</v>
      </c>
      <c r="AT615" s="114" t="s">
        <v>881</v>
      </c>
      <c r="AU615" s="111"/>
      <c r="AV615" s="111"/>
      <c r="AW615" s="111"/>
    </row>
    <row r="616" spans="45:49">
      <c r="AS616" s="113" t="s">
        <v>874</v>
      </c>
      <c r="AT616" s="114" t="s">
        <v>882</v>
      </c>
      <c r="AU616" s="111"/>
      <c r="AV616" s="111"/>
      <c r="AW616" s="111"/>
    </row>
    <row r="617" spans="45:49">
      <c r="AS617" s="113" t="s">
        <v>874</v>
      </c>
      <c r="AT617" s="114" t="s">
        <v>883</v>
      </c>
      <c r="AU617" s="111"/>
      <c r="AV617" s="111"/>
      <c r="AW617" s="111"/>
    </row>
    <row r="618" spans="45:49">
      <c r="AS618" s="113" t="s">
        <v>874</v>
      </c>
      <c r="AT618" s="114" t="s">
        <v>360</v>
      </c>
      <c r="AU618" s="111"/>
      <c r="AV618" s="111"/>
      <c r="AW618" s="111"/>
    </row>
    <row r="619" spans="45:49">
      <c r="AS619" s="113" t="s">
        <v>874</v>
      </c>
      <c r="AT619" s="114" t="s">
        <v>884</v>
      </c>
      <c r="AU619" s="111"/>
      <c r="AV619" s="111"/>
      <c r="AW619" s="111"/>
    </row>
    <row r="620" spans="45:49">
      <c r="AS620" s="113" t="s">
        <v>874</v>
      </c>
      <c r="AT620" s="114" t="s">
        <v>885</v>
      </c>
      <c r="AU620" s="111"/>
      <c r="AV620" s="111"/>
      <c r="AW620" s="111"/>
    </row>
    <row r="621" spans="45:49">
      <c r="AS621" s="113" t="s">
        <v>874</v>
      </c>
      <c r="AT621" s="114" t="s">
        <v>886</v>
      </c>
      <c r="AU621" s="111"/>
      <c r="AV621" s="111"/>
      <c r="AW621" s="111"/>
    </row>
    <row r="622" spans="45:49">
      <c r="AS622" s="113" t="s">
        <v>874</v>
      </c>
      <c r="AT622" s="114" t="s">
        <v>887</v>
      </c>
      <c r="AU622" s="111"/>
      <c r="AV622" s="111"/>
      <c r="AW622" s="111"/>
    </row>
    <row r="623" spans="45:49">
      <c r="AS623" s="113" t="s">
        <v>874</v>
      </c>
      <c r="AT623" s="114" t="s">
        <v>888</v>
      </c>
      <c r="AU623" s="111"/>
      <c r="AV623" s="111"/>
      <c r="AW623" s="111"/>
    </row>
    <row r="624" spans="45:49">
      <c r="AS624" s="113" t="s">
        <v>874</v>
      </c>
      <c r="AT624" s="114" t="s">
        <v>889</v>
      </c>
      <c r="AU624" s="111"/>
      <c r="AV624" s="111"/>
      <c r="AW624" s="111"/>
    </row>
    <row r="625" spans="45:49">
      <c r="AS625" s="113" t="s">
        <v>874</v>
      </c>
      <c r="AT625" s="114" t="s">
        <v>890</v>
      </c>
      <c r="AU625" s="111"/>
      <c r="AV625" s="111"/>
      <c r="AW625" s="111"/>
    </row>
    <row r="626" spans="45:49">
      <c r="AS626" s="113" t="s">
        <v>874</v>
      </c>
      <c r="AT626" s="114" t="s">
        <v>891</v>
      </c>
      <c r="AU626" s="111"/>
      <c r="AV626" s="111"/>
      <c r="AW626" s="111"/>
    </row>
    <row r="627" spans="45:49">
      <c r="AS627" s="113" t="s">
        <v>874</v>
      </c>
      <c r="AT627" s="114" t="s">
        <v>892</v>
      </c>
      <c r="AU627" s="111"/>
      <c r="AV627" s="111"/>
      <c r="AW627" s="111"/>
    </row>
    <row r="628" spans="45:49">
      <c r="AS628" s="113" t="s">
        <v>874</v>
      </c>
      <c r="AT628" s="114" t="s">
        <v>893</v>
      </c>
      <c r="AU628" s="111"/>
      <c r="AV628" s="111"/>
      <c r="AW628" s="111"/>
    </row>
    <row r="629" spans="45:49">
      <c r="AS629" s="113" t="s">
        <v>874</v>
      </c>
      <c r="AT629" s="114" t="s">
        <v>894</v>
      </c>
      <c r="AU629" s="111"/>
      <c r="AV629" s="111"/>
      <c r="AW629" s="111"/>
    </row>
    <row r="630" spans="45:49">
      <c r="AS630" s="113" t="s">
        <v>874</v>
      </c>
      <c r="AT630" s="114" t="s">
        <v>895</v>
      </c>
      <c r="AU630" s="111"/>
      <c r="AV630" s="111"/>
      <c r="AW630" s="111"/>
    </row>
    <row r="631" spans="45:49">
      <c r="AS631" s="113" t="s">
        <v>874</v>
      </c>
      <c r="AT631" s="114" t="s">
        <v>896</v>
      </c>
      <c r="AU631" s="111"/>
      <c r="AV631" s="111"/>
      <c r="AW631" s="111"/>
    </row>
    <row r="632" spans="45:49">
      <c r="AS632" s="113" t="s">
        <v>874</v>
      </c>
      <c r="AT632" s="114" t="s">
        <v>897</v>
      </c>
      <c r="AU632" s="111"/>
      <c r="AV632" s="111"/>
      <c r="AW632" s="111"/>
    </row>
    <row r="633" spans="45:49">
      <c r="AS633" s="113" t="s">
        <v>874</v>
      </c>
      <c r="AT633" s="114" t="s">
        <v>898</v>
      </c>
      <c r="AU633" s="111"/>
      <c r="AV633" s="111"/>
      <c r="AW633" s="111"/>
    </row>
    <row r="634" spans="45:49">
      <c r="AS634" s="113" t="s">
        <v>874</v>
      </c>
      <c r="AT634" s="114" t="s">
        <v>899</v>
      </c>
      <c r="AU634" s="111"/>
      <c r="AV634" s="111"/>
      <c r="AW634" s="111"/>
    </row>
    <row r="635" spans="45:49">
      <c r="AS635" s="113" t="s">
        <v>874</v>
      </c>
      <c r="AT635" s="114" t="s">
        <v>900</v>
      </c>
      <c r="AU635" s="111"/>
      <c r="AV635" s="111"/>
      <c r="AW635" s="111"/>
    </row>
    <row r="636" spans="45:49">
      <c r="AS636" s="113" t="s">
        <v>874</v>
      </c>
      <c r="AT636" s="114" t="s">
        <v>901</v>
      </c>
      <c r="AU636" s="111"/>
      <c r="AV636" s="111"/>
      <c r="AW636" s="111"/>
    </row>
    <row r="637" spans="45:49">
      <c r="AS637" s="113" t="s">
        <v>874</v>
      </c>
      <c r="AT637" s="114" t="s">
        <v>902</v>
      </c>
      <c r="AU637" s="111"/>
      <c r="AV637" s="111"/>
      <c r="AW637" s="111"/>
    </row>
    <row r="638" spans="45:49">
      <c r="AS638" s="113" t="s">
        <v>874</v>
      </c>
      <c r="AT638" s="114" t="s">
        <v>903</v>
      </c>
      <c r="AU638" s="111"/>
      <c r="AV638" s="111"/>
      <c r="AW638" s="111"/>
    </row>
    <row r="639" spans="45:49">
      <c r="AS639" s="113" t="s">
        <v>874</v>
      </c>
      <c r="AT639" s="114" t="s">
        <v>904</v>
      </c>
      <c r="AU639" s="111"/>
      <c r="AV639" s="111"/>
      <c r="AW639" s="111"/>
    </row>
    <row r="640" spans="45:49">
      <c r="AS640" s="113" t="s">
        <v>874</v>
      </c>
      <c r="AT640" s="114" t="s">
        <v>905</v>
      </c>
      <c r="AU640" s="111"/>
      <c r="AV640" s="111"/>
      <c r="AW640" s="111"/>
    </row>
    <row r="641" spans="45:49">
      <c r="AS641" s="113" t="s">
        <v>874</v>
      </c>
      <c r="AT641" s="114" t="s">
        <v>465</v>
      </c>
      <c r="AU641" s="111"/>
      <c r="AV641" s="111"/>
      <c r="AW641" s="111"/>
    </row>
    <row r="642" spans="45:49">
      <c r="AS642" s="113" t="s">
        <v>874</v>
      </c>
      <c r="AT642" s="114" t="s">
        <v>906</v>
      </c>
      <c r="AU642" s="111"/>
      <c r="AV642" s="111"/>
      <c r="AW642" s="111"/>
    </row>
    <row r="643" spans="45:49">
      <c r="AS643" s="113" t="s">
        <v>874</v>
      </c>
      <c r="AT643" s="114" t="s">
        <v>907</v>
      </c>
      <c r="AU643" s="111"/>
      <c r="AV643" s="111"/>
      <c r="AW643" s="111"/>
    </row>
    <row r="644" spans="45:49">
      <c r="AS644" s="113" t="s">
        <v>874</v>
      </c>
      <c r="AT644" s="114" t="s">
        <v>908</v>
      </c>
      <c r="AU644" s="111"/>
      <c r="AV644" s="111"/>
      <c r="AW644" s="111"/>
    </row>
    <row r="645" spans="45:49">
      <c r="AS645" s="113" t="s">
        <v>874</v>
      </c>
      <c r="AT645" s="114" t="s">
        <v>909</v>
      </c>
      <c r="AU645" s="111"/>
      <c r="AV645" s="111"/>
      <c r="AW645" s="111"/>
    </row>
    <row r="646" spans="45:49">
      <c r="AS646" s="113" t="s">
        <v>874</v>
      </c>
      <c r="AT646" s="114" t="s">
        <v>910</v>
      </c>
      <c r="AU646" s="111"/>
      <c r="AV646" s="111"/>
      <c r="AW646" s="111"/>
    </row>
    <row r="647" spans="45:49">
      <c r="AS647" s="113" t="s">
        <v>874</v>
      </c>
      <c r="AT647" s="114" t="s">
        <v>911</v>
      </c>
      <c r="AU647" s="111"/>
      <c r="AV647" s="111"/>
      <c r="AW647" s="111"/>
    </row>
    <row r="648" spans="45:49">
      <c r="AS648" s="113" t="s">
        <v>874</v>
      </c>
      <c r="AT648" s="114" t="s">
        <v>912</v>
      </c>
      <c r="AU648" s="111"/>
      <c r="AV648" s="111"/>
      <c r="AW648" s="111"/>
    </row>
    <row r="649" spans="45:49">
      <c r="AS649" s="113" t="s">
        <v>874</v>
      </c>
      <c r="AT649" s="114" t="s">
        <v>913</v>
      </c>
      <c r="AU649" s="111"/>
      <c r="AV649" s="111"/>
      <c r="AW649" s="111"/>
    </row>
    <row r="650" spans="45:49">
      <c r="AS650" s="113" t="s">
        <v>874</v>
      </c>
      <c r="AT650" s="114" t="s">
        <v>914</v>
      </c>
      <c r="AU650" s="111"/>
      <c r="AV650" s="111"/>
      <c r="AW650" s="111"/>
    </row>
    <row r="651" spans="45:49">
      <c r="AS651" s="113" t="s">
        <v>874</v>
      </c>
      <c r="AT651" s="114" t="s">
        <v>915</v>
      </c>
      <c r="AU651" s="111"/>
      <c r="AV651" s="111"/>
      <c r="AW651" s="111"/>
    </row>
    <row r="652" spans="45:49">
      <c r="AS652" s="113" t="s">
        <v>874</v>
      </c>
      <c r="AT652" s="114" t="s">
        <v>916</v>
      </c>
      <c r="AU652" s="111"/>
      <c r="AV652" s="111"/>
      <c r="AW652" s="111"/>
    </row>
    <row r="653" spans="45:49">
      <c r="AS653" s="113" t="s">
        <v>874</v>
      </c>
      <c r="AT653" s="114" t="s">
        <v>917</v>
      </c>
      <c r="AU653" s="111"/>
      <c r="AV653" s="111"/>
      <c r="AW653" s="111"/>
    </row>
    <row r="654" spans="45:49">
      <c r="AS654" s="113" t="s">
        <v>874</v>
      </c>
      <c r="AT654" s="114" t="s">
        <v>918</v>
      </c>
      <c r="AU654" s="111"/>
      <c r="AV654" s="111"/>
      <c r="AW654" s="111"/>
    </row>
    <row r="655" spans="45:49">
      <c r="AS655" s="113" t="s">
        <v>874</v>
      </c>
      <c r="AT655" s="114" t="s">
        <v>919</v>
      </c>
      <c r="AU655" s="111"/>
      <c r="AV655" s="111"/>
      <c r="AW655" s="111"/>
    </row>
    <row r="656" spans="45:49">
      <c r="AS656" s="113" t="s">
        <v>874</v>
      </c>
      <c r="AT656" s="114" t="s">
        <v>920</v>
      </c>
      <c r="AU656" s="111"/>
      <c r="AV656" s="111"/>
      <c r="AW656" s="111"/>
    </row>
    <row r="657" spans="45:49">
      <c r="AS657" s="113" t="s">
        <v>874</v>
      </c>
      <c r="AT657" s="114" t="s">
        <v>921</v>
      </c>
      <c r="AU657" s="111"/>
      <c r="AV657" s="111"/>
      <c r="AW657" s="111"/>
    </row>
    <row r="658" spans="45:49">
      <c r="AS658" s="113" t="s">
        <v>874</v>
      </c>
      <c r="AT658" s="114" t="s">
        <v>922</v>
      </c>
      <c r="AU658" s="111"/>
      <c r="AV658" s="111"/>
      <c r="AW658" s="111"/>
    </row>
    <row r="659" spans="45:49">
      <c r="AS659" s="113" t="s">
        <v>874</v>
      </c>
      <c r="AT659" s="114" t="s">
        <v>923</v>
      </c>
      <c r="AU659" s="111"/>
      <c r="AV659" s="111"/>
      <c r="AW659" s="111"/>
    </row>
    <row r="660" spans="45:49">
      <c r="AS660" s="113" t="s">
        <v>874</v>
      </c>
      <c r="AT660" s="114" t="s">
        <v>924</v>
      </c>
      <c r="AU660" s="111"/>
      <c r="AV660" s="111"/>
      <c r="AW660" s="111"/>
    </row>
    <row r="661" spans="45:49">
      <c r="AS661" s="113" t="s">
        <v>874</v>
      </c>
      <c r="AT661" s="114" t="s">
        <v>925</v>
      </c>
      <c r="AU661" s="111"/>
      <c r="AV661" s="111"/>
      <c r="AW661" s="111"/>
    </row>
    <row r="662" spans="45:49">
      <c r="AS662" s="113" t="s">
        <v>874</v>
      </c>
      <c r="AT662" s="114" t="s">
        <v>926</v>
      </c>
      <c r="AU662" s="111"/>
      <c r="AV662" s="111"/>
      <c r="AW662" s="111"/>
    </row>
    <row r="663" spans="45:49">
      <c r="AS663" s="113" t="s">
        <v>874</v>
      </c>
      <c r="AT663" s="114" t="s">
        <v>927</v>
      </c>
      <c r="AU663" s="111"/>
      <c r="AV663" s="111"/>
      <c r="AW663" s="111"/>
    </row>
    <row r="664" spans="45:49">
      <c r="AS664" s="113" t="s">
        <v>874</v>
      </c>
      <c r="AT664" s="114" t="s">
        <v>928</v>
      </c>
      <c r="AU664" s="111"/>
      <c r="AV664" s="111"/>
      <c r="AW664" s="111"/>
    </row>
    <row r="665" spans="45:49">
      <c r="AS665" s="113" t="s">
        <v>874</v>
      </c>
      <c r="AT665" s="114" t="s">
        <v>929</v>
      </c>
      <c r="AU665" s="111"/>
      <c r="AV665" s="111"/>
      <c r="AW665" s="111"/>
    </row>
    <row r="666" spans="45:49">
      <c r="AS666" s="113" t="s">
        <v>874</v>
      </c>
      <c r="AT666" s="114" t="s">
        <v>930</v>
      </c>
      <c r="AU666" s="111"/>
      <c r="AV666" s="111"/>
      <c r="AW666" s="111"/>
    </row>
    <row r="667" spans="45:49">
      <c r="AS667" s="113" t="s">
        <v>874</v>
      </c>
      <c r="AT667" s="114" t="s">
        <v>931</v>
      </c>
      <c r="AU667" s="111"/>
      <c r="AV667" s="111"/>
      <c r="AW667" s="111"/>
    </row>
    <row r="668" spans="45:49">
      <c r="AS668" s="113" t="s">
        <v>874</v>
      </c>
      <c r="AT668" s="114" t="s">
        <v>792</v>
      </c>
      <c r="AU668" s="111"/>
      <c r="AV668" s="111"/>
      <c r="AW668" s="111"/>
    </row>
    <row r="669" spans="45:49">
      <c r="AS669" s="113" t="s">
        <v>874</v>
      </c>
      <c r="AT669" s="114" t="s">
        <v>932</v>
      </c>
      <c r="AU669" s="111"/>
      <c r="AV669" s="111"/>
      <c r="AW669" s="111"/>
    </row>
    <row r="670" spans="45:49">
      <c r="AS670" s="113" t="s">
        <v>874</v>
      </c>
      <c r="AT670" s="114" t="s">
        <v>933</v>
      </c>
      <c r="AU670" s="111"/>
      <c r="AV670" s="111"/>
      <c r="AW670" s="111"/>
    </row>
    <row r="671" spans="45:49">
      <c r="AS671" s="113" t="s">
        <v>874</v>
      </c>
      <c r="AT671" s="114" t="s">
        <v>934</v>
      </c>
      <c r="AU671" s="111"/>
      <c r="AV671" s="111"/>
      <c r="AW671" s="111"/>
    </row>
    <row r="672" spans="45:49">
      <c r="AS672" s="113" t="s">
        <v>874</v>
      </c>
      <c r="AT672" s="114" t="s">
        <v>935</v>
      </c>
      <c r="AU672" s="111"/>
      <c r="AV672" s="111"/>
      <c r="AW672" s="111"/>
    </row>
    <row r="673" spans="45:49">
      <c r="AS673" s="113" t="s">
        <v>874</v>
      </c>
      <c r="AT673" s="114" t="s">
        <v>936</v>
      </c>
      <c r="AU673" s="111"/>
      <c r="AV673" s="111"/>
      <c r="AW673" s="111"/>
    </row>
    <row r="674" spans="45:49">
      <c r="AS674" s="113" t="s">
        <v>874</v>
      </c>
      <c r="AT674" s="114" t="s">
        <v>937</v>
      </c>
      <c r="AU674" s="111"/>
      <c r="AV674" s="111"/>
      <c r="AW674" s="111"/>
    </row>
    <row r="675" spans="45:49">
      <c r="AS675" s="113" t="s">
        <v>874</v>
      </c>
      <c r="AT675" s="114" t="s">
        <v>938</v>
      </c>
      <c r="AU675" s="111"/>
      <c r="AV675" s="111"/>
      <c r="AW675" s="111"/>
    </row>
    <row r="676" spans="45:49">
      <c r="AS676" s="113" t="s">
        <v>874</v>
      </c>
      <c r="AT676" s="114" t="s">
        <v>939</v>
      </c>
      <c r="AU676" s="111"/>
      <c r="AV676" s="111"/>
      <c r="AW676" s="111"/>
    </row>
    <row r="677" spans="45:49">
      <c r="AS677" s="113" t="s">
        <v>874</v>
      </c>
      <c r="AT677" s="114" t="s">
        <v>940</v>
      </c>
      <c r="AU677" s="111"/>
      <c r="AV677" s="111"/>
      <c r="AW677" s="111"/>
    </row>
    <row r="678" spans="45:49">
      <c r="AS678" s="113" t="s">
        <v>874</v>
      </c>
      <c r="AT678" s="114" t="s">
        <v>941</v>
      </c>
      <c r="AU678" s="111"/>
      <c r="AV678" s="111"/>
      <c r="AW678" s="111"/>
    </row>
    <row r="679" spans="45:49">
      <c r="AS679" s="113" t="s">
        <v>874</v>
      </c>
      <c r="AT679" s="114" t="s">
        <v>942</v>
      </c>
      <c r="AU679" s="111"/>
      <c r="AV679" s="111"/>
      <c r="AW679" s="111"/>
    </row>
    <row r="680" spans="45:49">
      <c r="AS680" s="113" t="s">
        <v>874</v>
      </c>
      <c r="AT680" s="114" t="s">
        <v>943</v>
      </c>
      <c r="AU680" s="111"/>
      <c r="AV680" s="111"/>
      <c r="AW680" s="111"/>
    </row>
    <row r="681" spans="45:49">
      <c r="AS681" s="113" t="s">
        <v>874</v>
      </c>
      <c r="AT681" s="114" t="s">
        <v>944</v>
      </c>
      <c r="AU681" s="111"/>
      <c r="AV681" s="111"/>
      <c r="AW681" s="111"/>
    </row>
    <row r="682" spans="45:49">
      <c r="AS682" s="113" t="s">
        <v>874</v>
      </c>
      <c r="AT682" s="114" t="s">
        <v>945</v>
      </c>
      <c r="AU682" s="111"/>
      <c r="AV682" s="111"/>
      <c r="AW682" s="111"/>
    </row>
    <row r="683" spans="45:49">
      <c r="AS683" s="113" t="s">
        <v>874</v>
      </c>
      <c r="AT683" s="114" t="s">
        <v>946</v>
      </c>
      <c r="AU683" s="111"/>
      <c r="AV683" s="111"/>
      <c r="AW683" s="111"/>
    </row>
    <row r="684" spans="45:49">
      <c r="AS684" s="113" t="s">
        <v>947</v>
      </c>
      <c r="AT684" s="114" t="s">
        <v>948</v>
      </c>
      <c r="AU684" s="111"/>
      <c r="AV684" s="111"/>
      <c r="AW684" s="111"/>
    </row>
    <row r="685" spans="45:49">
      <c r="AS685" s="113" t="s">
        <v>947</v>
      </c>
      <c r="AT685" s="114" t="s">
        <v>949</v>
      </c>
      <c r="AU685" s="111"/>
      <c r="AV685" s="111"/>
      <c r="AW685" s="111"/>
    </row>
    <row r="686" spans="45:49">
      <c r="AS686" s="113" t="s">
        <v>947</v>
      </c>
      <c r="AT686" s="114" t="s">
        <v>950</v>
      </c>
      <c r="AU686" s="111"/>
      <c r="AV686" s="111"/>
      <c r="AW686" s="111"/>
    </row>
    <row r="687" spans="45:49">
      <c r="AS687" s="113" t="s">
        <v>947</v>
      </c>
      <c r="AT687" s="114" t="s">
        <v>951</v>
      </c>
      <c r="AU687" s="111"/>
      <c r="AV687" s="111"/>
      <c r="AW687" s="111"/>
    </row>
    <row r="688" spans="45:49">
      <c r="AS688" s="113" t="s">
        <v>947</v>
      </c>
      <c r="AT688" s="114" t="s">
        <v>952</v>
      </c>
      <c r="AU688" s="111"/>
      <c r="AV688" s="111"/>
      <c r="AW688" s="111"/>
    </row>
    <row r="689" spans="45:49">
      <c r="AS689" s="113" t="s">
        <v>947</v>
      </c>
      <c r="AT689" s="114" t="s">
        <v>953</v>
      </c>
      <c r="AU689" s="111"/>
      <c r="AV689" s="111"/>
      <c r="AW689" s="111"/>
    </row>
    <row r="690" spans="45:49">
      <c r="AS690" s="113" t="s">
        <v>947</v>
      </c>
      <c r="AT690" s="114" t="s">
        <v>954</v>
      </c>
      <c r="AU690" s="111"/>
      <c r="AV690" s="111"/>
      <c r="AW690" s="111"/>
    </row>
    <row r="691" spans="45:49">
      <c r="AS691" s="113" t="s">
        <v>947</v>
      </c>
      <c r="AT691" s="114" t="s">
        <v>955</v>
      </c>
      <c r="AU691" s="111"/>
      <c r="AV691" s="111"/>
      <c r="AW691" s="111"/>
    </row>
    <row r="692" spans="45:49">
      <c r="AS692" s="113" t="s">
        <v>947</v>
      </c>
      <c r="AT692" s="114" t="s">
        <v>956</v>
      </c>
      <c r="AU692" s="111"/>
      <c r="AV692" s="111"/>
      <c r="AW692" s="111"/>
    </row>
    <row r="693" spans="45:49">
      <c r="AS693" s="113" t="s">
        <v>947</v>
      </c>
      <c r="AT693" s="114" t="s">
        <v>957</v>
      </c>
      <c r="AU693" s="111"/>
      <c r="AV693" s="111"/>
      <c r="AW693" s="111"/>
    </row>
    <row r="694" spans="45:49">
      <c r="AS694" s="113" t="s">
        <v>947</v>
      </c>
      <c r="AT694" s="114" t="s">
        <v>958</v>
      </c>
      <c r="AU694" s="111"/>
      <c r="AV694" s="111"/>
      <c r="AW694" s="111"/>
    </row>
    <row r="695" spans="45:49">
      <c r="AS695" s="113" t="s">
        <v>947</v>
      </c>
      <c r="AT695" s="114" t="s">
        <v>959</v>
      </c>
      <c r="AU695" s="111"/>
      <c r="AV695" s="111"/>
      <c r="AW695" s="111"/>
    </row>
    <row r="696" spans="45:49">
      <c r="AS696" s="113" t="s">
        <v>947</v>
      </c>
      <c r="AT696" s="114" t="s">
        <v>960</v>
      </c>
      <c r="AU696" s="111"/>
      <c r="AV696" s="111"/>
      <c r="AW696" s="111"/>
    </row>
    <row r="697" spans="45:49">
      <c r="AS697" s="144" t="s">
        <v>961</v>
      </c>
      <c r="AT697" s="145" t="s">
        <v>962</v>
      </c>
      <c r="AU697" s="111"/>
      <c r="AV697" s="111"/>
      <c r="AW697" s="111"/>
    </row>
    <row r="698" spans="45:49">
      <c r="AS698" s="144" t="s">
        <v>961</v>
      </c>
      <c r="AT698" s="114" t="s">
        <v>963</v>
      </c>
      <c r="AU698" s="111"/>
      <c r="AV698" s="111"/>
      <c r="AW698" s="111"/>
    </row>
    <row r="699" spans="45:49">
      <c r="AS699" s="144" t="s">
        <v>961</v>
      </c>
      <c r="AT699" s="114" t="s">
        <v>964</v>
      </c>
      <c r="AU699" s="111"/>
      <c r="AV699" s="111"/>
      <c r="AW699" s="111"/>
    </row>
    <row r="700" spans="45:49">
      <c r="AS700" s="144" t="s">
        <v>961</v>
      </c>
      <c r="AT700" s="114" t="s">
        <v>965</v>
      </c>
      <c r="AU700" s="111"/>
      <c r="AV700" s="111"/>
      <c r="AW700" s="111"/>
    </row>
    <row r="701" spans="45:49">
      <c r="AS701" s="144" t="s">
        <v>961</v>
      </c>
      <c r="AT701" s="114" t="s">
        <v>966</v>
      </c>
      <c r="AU701" s="111"/>
      <c r="AV701" s="111"/>
      <c r="AW701" s="111"/>
    </row>
    <row r="702" spans="45:49">
      <c r="AS702" s="144" t="s">
        <v>961</v>
      </c>
      <c r="AT702" s="114" t="s">
        <v>967</v>
      </c>
      <c r="AU702" s="111"/>
      <c r="AV702" s="111"/>
      <c r="AW702" s="111"/>
    </row>
    <row r="703" spans="45:49">
      <c r="AS703" s="144" t="s">
        <v>961</v>
      </c>
      <c r="AT703" s="114" t="s">
        <v>968</v>
      </c>
      <c r="AU703" s="111"/>
      <c r="AV703" s="111"/>
      <c r="AW703" s="111"/>
    </row>
    <row r="704" spans="45:49">
      <c r="AS704" s="144" t="s">
        <v>961</v>
      </c>
      <c r="AT704" s="114" t="s">
        <v>969</v>
      </c>
      <c r="AU704" s="111"/>
      <c r="AV704" s="111"/>
      <c r="AW704" s="111"/>
    </row>
    <row r="705" spans="45:49">
      <c r="AS705" s="144" t="s">
        <v>961</v>
      </c>
      <c r="AT705" s="114" t="s">
        <v>970</v>
      </c>
      <c r="AU705" s="111"/>
      <c r="AV705" s="111"/>
      <c r="AW705" s="111"/>
    </row>
    <row r="706" spans="45:49">
      <c r="AS706" s="144" t="s">
        <v>961</v>
      </c>
      <c r="AT706" s="114" t="s">
        <v>971</v>
      </c>
      <c r="AU706" s="111"/>
      <c r="AV706" s="111"/>
      <c r="AW706" s="111"/>
    </row>
    <row r="707" spans="45:49">
      <c r="AS707" s="144" t="s">
        <v>961</v>
      </c>
      <c r="AT707" s="114" t="s">
        <v>972</v>
      </c>
      <c r="AU707" s="111"/>
      <c r="AV707" s="111"/>
      <c r="AW707" s="111"/>
    </row>
    <row r="708" spans="45:49">
      <c r="AS708" s="144" t="s">
        <v>961</v>
      </c>
      <c r="AT708" s="114" t="s">
        <v>973</v>
      </c>
      <c r="AU708" s="111"/>
      <c r="AV708" s="111"/>
      <c r="AW708" s="111"/>
    </row>
    <row r="709" spans="45:49">
      <c r="AS709" s="144" t="s">
        <v>961</v>
      </c>
      <c r="AT709" s="114" t="s">
        <v>974</v>
      </c>
      <c r="AU709" s="111"/>
      <c r="AV709" s="111"/>
      <c r="AW709" s="111"/>
    </row>
    <row r="710" spans="45:49">
      <c r="AS710" s="144" t="s">
        <v>961</v>
      </c>
      <c r="AT710" s="114" t="s">
        <v>975</v>
      </c>
      <c r="AU710" s="111"/>
      <c r="AV710" s="111"/>
      <c r="AW710" s="111"/>
    </row>
    <row r="711" spans="45:49">
      <c r="AS711" s="144" t="s">
        <v>961</v>
      </c>
      <c r="AT711" s="114" t="s">
        <v>976</v>
      </c>
      <c r="AU711" s="111"/>
      <c r="AV711" s="111"/>
      <c r="AW711" s="111"/>
    </row>
    <row r="712" spans="45:49">
      <c r="AS712" s="144" t="s">
        <v>961</v>
      </c>
      <c r="AT712" s="114" t="s">
        <v>977</v>
      </c>
      <c r="AU712" s="111"/>
      <c r="AV712" s="111"/>
      <c r="AW712" s="111"/>
    </row>
    <row r="713" spans="45:49">
      <c r="AS713" s="144" t="s">
        <v>961</v>
      </c>
      <c r="AT713" s="114" t="s">
        <v>978</v>
      </c>
      <c r="AU713" s="111"/>
      <c r="AV713" s="111"/>
      <c r="AW713" s="111"/>
    </row>
    <row r="714" spans="45:49">
      <c r="AS714" s="144" t="s">
        <v>961</v>
      </c>
      <c r="AT714" s="114" t="s">
        <v>979</v>
      </c>
      <c r="AU714" s="111"/>
      <c r="AV714" s="111"/>
      <c r="AW714" s="111"/>
    </row>
    <row r="715" spans="45:49">
      <c r="AS715" s="144" t="s">
        <v>961</v>
      </c>
      <c r="AT715" s="114" t="s">
        <v>980</v>
      </c>
      <c r="AU715" s="111"/>
      <c r="AV715" s="111"/>
      <c r="AW715" s="111"/>
    </row>
    <row r="716" spans="45:49">
      <c r="AS716" s="144" t="s">
        <v>961</v>
      </c>
      <c r="AT716" s="114" t="s">
        <v>981</v>
      </c>
      <c r="AU716" s="111"/>
      <c r="AV716" s="111"/>
      <c r="AW716" s="111"/>
    </row>
    <row r="717" spans="45:49">
      <c r="AS717" s="144" t="s">
        <v>961</v>
      </c>
      <c r="AT717" s="114" t="s">
        <v>982</v>
      </c>
      <c r="AU717" s="111"/>
      <c r="AV717" s="111"/>
      <c r="AW717" s="111"/>
    </row>
  </sheetData>
  <sheetProtection insertColumns="0" insertRows="0" deleteColumns="0" deleteRows="0"/>
  <dataConsolidate/>
  <mergeCells count="43">
    <mergeCell ref="B45:C45"/>
    <mergeCell ref="D45:E45"/>
    <mergeCell ref="F45:H45"/>
    <mergeCell ref="B48:C48"/>
    <mergeCell ref="B46:C46"/>
    <mergeCell ref="B47:C47"/>
    <mergeCell ref="D46:E48"/>
    <mergeCell ref="F46:H48"/>
    <mergeCell ref="B39:C40"/>
    <mergeCell ref="B41:C42"/>
    <mergeCell ref="B43:C44"/>
    <mergeCell ref="B26:D26"/>
    <mergeCell ref="B27:C28"/>
    <mergeCell ref="B29:C30"/>
    <mergeCell ref="B31:C32"/>
    <mergeCell ref="B33:C34"/>
    <mergeCell ref="C21:E21"/>
    <mergeCell ref="C22:E22"/>
    <mergeCell ref="B12:E12"/>
    <mergeCell ref="B35:C36"/>
    <mergeCell ref="B37:C38"/>
    <mergeCell ref="C16:E16"/>
    <mergeCell ref="C17:E17"/>
    <mergeCell ref="C18:E18"/>
    <mergeCell ref="C19:E19"/>
    <mergeCell ref="C20:E20"/>
    <mergeCell ref="C24:E24"/>
    <mergeCell ref="C25:E25"/>
    <mergeCell ref="B15:E15"/>
    <mergeCell ref="C23:E23"/>
    <mergeCell ref="B14:E14"/>
    <mergeCell ref="B13:E13"/>
    <mergeCell ref="B1:H1"/>
    <mergeCell ref="B2:H2"/>
    <mergeCell ref="B3:H3"/>
    <mergeCell ref="B4:H4"/>
    <mergeCell ref="B11:E11"/>
    <mergeCell ref="F8:H8"/>
    <mergeCell ref="B8:E9"/>
    <mergeCell ref="G5:H5"/>
    <mergeCell ref="G7:H7"/>
    <mergeCell ref="G6:H6"/>
    <mergeCell ref="B10:E10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DT</formula1>
    </dataValidation>
  </dataValidations>
  <printOptions horizontalCentered="1"/>
  <pageMargins left="0.3" right="0.24" top="0.28000000000000003" bottom="0.2" header="0.17" footer="0.17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Y717"/>
  <sheetViews>
    <sheetView showGridLines="0" topLeftCell="A4" workbookViewId="0">
      <selection activeCell="C7" sqref="C7"/>
    </sheetView>
  </sheetViews>
  <sheetFormatPr defaultRowHeight="15"/>
  <cols>
    <col min="1" max="1" width="9.140625" style="72"/>
    <col min="2" max="2" width="17" style="51" customWidth="1"/>
    <col min="3" max="3" width="23.7109375" style="51" customWidth="1"/>
    <col min="4" max="4" width="26" style="51" customWidth="1"/>
    <col min="5" max="5" width="16" style="51" bestFit="1" customWidth="1"/>
    <col min="6" max="6" width="24.7109375" style="51" customWidth="1"/>
    <col min="7" max="7" width="14.42578125" style="51" customWidth="1"/>
    <col min="8" max="8" width="9.140625" style="101"/>
    <col min="9" max="13" width="9.140625" style="104"/>
    <col min="14" max="43" width="9.140625" style="70"/>
    <col min="44" max="44" width="19.28515625" style="70" hidden="1" customWidth="1"/>
    <col min="45" max="45" width="28.85546875" style="70" hidden="1" customWidth="1"/>
    <col min="46" max="46" width="24.85546875" style="70" hidden="1" customWidth="1"/>
    <col min="47" max="49" width="9.140625" style="70" hidden="1" customWidth="1"/>
    <col min="50" max="50" width="9.140625" style="70"/>
    <col min="51" max="51" width="9.140625" style="70" customWidth="1"/>
    <col min="52" max="363" width="9.140625" style="70"/>
    <col min="364" max="16384" width="9.140625" style="72"/>
  </cols>
  <sheetData>
    <row r="1" spans="2:363" ht="16.5" customHeight="1">
      <c r="B1" s="433" t="s">
        <v>0</v>
      </c>
      <c r="C1" s="434"/>
      <c r="D1" s="434"/>
      <c r="E1" s="434"/>
      <c r="F1" s="434"/>
      <c r="G1" s="435"/>
      <c r="I1" s="102"/>
      <c r="J1" s="102"/>
      <c r="K1" s="102"/>
      <c r="L1" s="102"/>
      <c r="M1" s="102"/>
      <c r="AS1" s="71" t="s">
        <v>242</v>
      </c>
      <c r="AT1" s="71" t="s">
        <v>186</v>
      </c>
      <c r="AU1" s="71"/>
      <c r="AV1" s="71" t="s">
        <v>242</v>
      </c>
      <c r="AW1" s="71" t="s">
        <v>186</v>
      </c>
    </row>
    <row r="2" spans="2:363" ht="20.25" customHeight="1">
      <c r="B2" s="436" t="s">
        <v>1</v>
      </c>
      <c r="C2" s="437"/>
      <c r="D2" s="437"/>
      <c r="E2" s="437"/>
      <c r="F2" s="437"/>
      <c r="G2" s="438"/>
      <c r="I2" s="102"/>
      <c r="J2" s="102"/>
      <c r="K2" s="102"/>
      <c r="L2" s="102"/>
      <c r="M2" s="102"/>
      <c r="AR2" s="71" t="s">
        <v>983</v>
      </c>
      <c r="AS2" s="73" t="s">
        <v>243</v>
      </c>
      <c r="AT2" s="74" t="s">
        <v>244</v>
      </c>
      <c r="AU2" s="71"/>
      <c r="AV2" s="71"/>
      <c r="AW2" s="71">
        <f ca="1">SUM(OFFSET(AS1,MATCH($C5,$AS:$AS,0)-1,1,COUNTIF($AS:$AS,$C5),1))</f>
        <v>0</v>
      </c>
    </row>
    <row r="3" spans="2:363" ht="22.5" customHeight="1">
      <c r="B3" s="439" t="s">
        <v>2</v>
      </c>
      <c r="C3" s="440"/>
      <c r="D3" s="440"/>
      <c r="E3" s="440"/>
      <c r="F3" s="440"/>
      <c r="G3" s="441"/>
      <c r="I3" s="103"/>
      <c r="J3" s="103"/>
      <c r="K3" s="103"/>
      <c r="L3" s="103"/>
      <c r="M3" s="103"/>
      <c r="AR3" s="71" t="s">
        <v>243</v>
      </c>
      <c r="AS3" s="73" t="s">
        <v>243</v>
      </c>
      <c r="AT3" s="74" t="s">
        <v>245</v>
      </c>
      <c r="AU3" s="71"/>
      <c r="AV3" s="71"/>
      <c r="AW3" s="71"/>
    </row>
    <row r="4" spans="2:363" ht="29.25" customHeight="1" thickBot="1">
      <c r="B4" s="442" t="s">
        <v>98</v>
      </c>
      <c r="C4" s="443"/>
      <c r="D4" s="443"/>
      <c r="E4" s="443"/>
      <c r="F4" s="443"/>
      <c r="G4" s="444"/>
      <c r="I4" s="102"/>
      <c r="J4" s="102"/>
      <c r="K4" s="102"/>
      <c r="L4" s="102"/>
      <c r="M4" s="102"/>
      <c r="AR4" s="71" t="s">
        <v>247</v>
      </c>
      <c r="AS4" s="73" t="s">
        <v>243</v>
      </c>
      <c r="AT4" s="74" t="s">
        <v>246</v>
      </c>
      <c r="AU4" s="71"/>
      <c r="AV4" s="71"/>
      <c r="AW4" s="71"/>
    </row>
    <row r="5" spans="2:363" ht="19.5" customHeight="1" thickBot="1">
      <c r="B5" s="53" t="s">
        <v>93</v>
      </c>
      <c r="C5" s="50" t="s">
        <v>694</v>
      </c>
      <c r="D5" s="54" t="s">
        <v>94</v>
      </c>
      <c r="E5" s="52"/>
      <c r="F5" s="54" t="s">
        <v>95</v>
      </c>
      <c r="G5" s="24"/>
      <c r="AR5" s="71" t="s">
        <v>261</v>
      </c>
      <c r="AS5" s="75" t="s">
        <v>247</v>
      </c>
      <c r="AT5" s="76" t="s">
        <v>248</v>
      </c>
      <c r="AU5" s="71"/>
      <c r="AV5" s="71"/>
      <c r="AW5" s="71"/>
    </row>
    <row r="6" spans="2:363" ht="15.75" thickBot="1">
      <c r="B6" s="53" t="s">
        <v>120</v>
      </c>
      <c r="C6" s="10"/>
      <c r="D6" s="54" t="s">
        <v>121</v>
      </c>
      <c r="E6" s="52"/>
      <c r="F6" s="54" t="s">
        <v>215</v>
      </c>
      <c r="G6" s="24"/>
      <c r="AR6" s="71" t="s">
        <v>283</v>
      </c>
      <c r="AS6" s="75" t="s">
        <v>247</v>
      </c>
      <c r="AT6" s="76" t="s">
        <v>249</v>
      </c>
      <c r="AU6" s="71"/>
      <c r="AV6" s="71"/>
      <c r="AW6" s="71"/>
    </row>
    <row r="7" spans="2:363" ht="30.75" customHeight="1" thickBot="1">
      <c r="B7" s="53" t="s">
        <v>6</v>
      </c>
      <c r="C7" s="334" t="s">
        <v>995</v>
      </c>
      <c r="D7" s="54" t="s">
        <v>96</v>
      </c>
      <c r="E7" s="296">
        <v>2019</v>
      </c>
      <c r="F7" s="55" t="s">
        <v>224</v>
      </c>
      <c r="G7" s="10"/>
      <c r="AR7" s="71" t="s">
        <v>317</v>
      </c>
      <c r="AS7" s="75" t="s">
        <v>247</v>
      </c>
      <c r="AT7" s="76" t="s">
        <v>250</v>
      </c>
      <c r="AU7" s="71"/>
      <c r="AV7" s="71"/>
      <c r="AW7" s="71"/>
    </row>
    <row r="8" spans="2:363" s="83" customFormat="1" ht="19.5" customHeight="1">
      <c r="B8" s="447" t="s">
        <v>20</v>
      </c>
      <c r="C8" s="448"/>
      <c r="D8" s="449"/>
      <c r="E8" s="445" t="s">
        <v>36</v>
      </c>
      <c r="F8" s="445"/>
      <c r="G8" s="446"/>
      <c r="H8" s="101"/>
      <c r="I8" s="105"/>
      <c r="J8" s="105"/>
      <c r="K8" s="105"/>
      <c r="L8" s="105"/>
      <c r="M8" s="105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71" t="s">
        <v>356</v>
      </c>
      <c r="AS8" s="75" t="s">
        <v>247</v>
      </c>
      <c r="AT8" s="76" t="s">
        <v>251</v>
      </c>
      <c r="AU8" s="71"/>
      <c r="AV8" s="71"/>
      <c r="AW8" s="71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4"/>
      <c r="LP8" s="84"/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</row>
    <row r="9" spans="2:363" s="83" customFormat="1" ht="18.75" customHeight="1">
      <c r="B9" s="450"/>
      <c r="C9" s="451"/>
      <c r="D9" s="452"/>
      <c r="E9" s="41" t="s">
        <v>39</v>
      </c>
      <c r="F9" s="41" t="s">
        <v>23</v>
      </c>
      <c r="G9" s="11" t="s">
        <v>24</v>
      </c>
      <c r="H9" s="101"/>
      <c r="I9" s="105"/>
      <c r="J9" s="105"/>
      <c r="K9" s="105"/>
      <c r="L9" s="105"/>
      <c r="M9" s="105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71" t="s">
        <v>357</v>
      </c>
      <c r="AS9" s="75" t="s">
        <v>247</v>
      </c>
      <c r="AT9" s="76" t="s">
        <v>252</v>
      </c>
      <c r="AU9" s="71"/>
      <c r="AV9" s="71"/>
      <c r="AW9" s="71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4"/>
      <c r="JW9" s="84"/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4"/>
      <c r="LP9" s="84"/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</row>
    <row r="10" spans="2:363" s="83" customFormat="1" ht="43.5" customHeight="1">
      <c r="B10" s="426" t="s">
        <v>122</v>
      </c>
      <c r="C10" s="427"/>
      <c r="D10" s="427"/>
      <c r="E10" s="6"/>
      <c r="F10" s="6"/>
      <c r="G10" s="11">
        <f t="shared" ref="G10:G21" si="0">SUM(E10:F10)</f>
        <v>0</v>
      </c>
      <c r="H10" s="101"/>
      <c r="I10" s="105"/>
      <c r="J10" s="105"/>
      <c r="K10" s="105"/>
      <c r="L10" s="105"/>
      <c r="M10" s="105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71" t="s">
        <v>385</v>
      </c>
      <c r="AS10" s="75" t="s">
        <v>247</v>
      </c>
      <c r="AT10" s="76" t="s">
        <v>253</v>
      </c>
      <c r="AU10" s="71"/>
      <c r="AV10" s="71"/>
      <c r="AW10" s="71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</row>
    <row r="11" spans="2:363" s="83" customFormat="1" ht="18.75" customHeight="1">
      <c r="B11" s="428" t="s">
        <v>123</v>
      </c>
      <c r="C11" s="429"/>
      <c r="D11" s="429"/>
      <c r="E11" s="6"/>
      <c r="F11" s="6"/>
      <c r="G11" s="11">
        <f t="shared" si="0"/>
        <v>0</v>
      </c>
      <c r="H11" s="101"/>
      <c r="I11" s="105"/>
      <c r="J11" s="105"/>
      <c r="K11" s="105"/>
      <c r="L11" s="105"/>
      <c r="M11" s="105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71" t="s">
        <v>387</v>
      </c>
      <c r="AS11" s="75" t="s">
        <v>247</v>
      </c>
      <c r="AT11" s="76" t="s">
        <v>254</v>
      </c>
      <c r="AU11" s="71"/>
      <c r="AV11" s="71"/>
      <c r="AW11" s="71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</row>
    <row r="12" spans="2:363" s="83" customFormat="1" ht="22.5" customHeight="1">
      <c r="B12" s="424" t="s">
        <v>124</v>
      </c>
      <c r="C12" s="425"/>
      <c r="D12" s="425"/>
      <c r="E12" s="6"/>
      <c r="F12" s="6"/>
      <c r="G12" s="11">
        <f t="shared" si="0"/>
        <v>0</v>
      </c>
      <c r="H12" s="101"/>
      <c r="I12" s="105"/>
      <c r="J12" s="105"/>
      <c r="K12" s="105"/>
      <c r="L12" s="105"/>
      <c r="M12" s="105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71" t="s">
        <v>390</v>
      </c>
      <c r="AS12" s="75" t="s">
        <v>247</v>
      </c>
      <c r="AT12" s="76" t="s">
        <v>255</v>
      </c>
      <c r="AU12" s="71"/>
      <c r="AV12" s="71"/>
      <c r="AW12" s="71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</row>
    <row r="13" spans="2:363" s="83" customFormat="1" ht="30.75" customHeight="1">
      <c r="B13" s="430" t="s">
        <v>125</v>
      </c>
      <c r="C13" s="431"/>
      <c r="D13" s="431"/>
      <c r="E13" s="6"/>
      <c r="F13" s="6"/>
      <c r="G13" s="11">
        <f t="shared" si="0"/>
        <v>0</v>
      </c>
      <c r="H13" s="101"/>
      <c r="I13" s="105"/>
      <c r="J13" s="105"/>
      <c r="K13" s="105"/>
      <c r="L13" s="105"/>
      <c r="M13" s="105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71" t="s">
        <v>402</v>
      </c>
      <c r="AS13" s="75" t="s">
        <v>247</v>
      </c>
      <c r="AT13" s="76" t="s">
        <v>256</v>
      </c>
      <c r="AU13" s="71"/>
      <c r="AV13" s="71"/>
      <c r="AW13" s="71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/>
      <c r="JE13" s="84"/>
      <c r="JF13" s="84"/>
      <c r="JG13" s="84"/>
      <c r="JH13" s="84"/>
      <c r="JI13" s="84"/>
      <c r="JJ13" s="84"/>
      <c r="JK13" s="84"/>
      <c r="JL13" s="84"/>
      <c r="JM13" s="84"/>
      <c r="JN13" s="84"/>
      <c r="JO13" s="84"/>
      <c r="JP13" s="84"/>
      <c r="JQ13" s="84"/>
      <c r="JR13" s="84"/>
      <c r="JS13" s="84"/>
      <c r="JT13" s="84"/>
      <c r="JU13" s="84"/>
      <c r="JV13" s="84"/>
      <c r="JW13" s="84"/>
      <c r="JX13" s="84"/>
      <c r="JY13" s="84"/>
      <c r="JZ13" s="84"/>
      <c r="KA13" s="84"/>
      <c r="KB13" s="84"/>
      <c r="KC13" s="84"/>
      <c r="KD13" s="84"/>
      <c r="KE13" s="84"/>
      <c r="KF13" s="84"/>
      <c r="KG13" s="84"/>
      <c r="KH13" s="84"/>
      <c r="KI13" s="84"/>
      <c r="KJ13" s="84"/>
      <c r="KK13" s="84"/>
      <c r="KL13" s="84"/>
      <c r="KM13" s="84"/>
      <c r="KN13" s="84"/>
      <c r="KO13" s="84"/>
      <c r="KP13" s="84"/>
      <c r="KQ13" s="84"/>
      <c r="KR13" s="84"/>
      <c r="KS13" s="84"/>
      <c r="KT13" s="84"/>
      <c r="KU13" s="84"/>
      <c r="KV13" s="84"/>
      <c r="KW13" s="84"/>
      <c r="KX13" s="84"/>
      <c r="KY13" s="84"/>
      <c r="KZ13" s="84"/>
      <c r="LA13" s="84"/>
      <c r="LB13" s="84"/>
      <c r="LC13" s="84"/>
      <c r="LD13" s="84"/>
      <c r="LE13" s="84"/>
      <c r="LF13" s="84"/>
      <c r="LG13" s="84"/>
      <c r="LH13" s="84"/>
      <c r="LI13" s="84"/>
      <c r="LJ13" s="84"/>
      <c r="LK13" s="84"/>
      <c r="LL13" s="84"/>
      <c r="LM13" s="84"/>
      <c r="LN13" s="84"/>
      <c r="LO13" s="84"/>
      <c r="LP13" s="84"/>
      <c r="LQ13" s="84"/>
      <c r="LR13" s="84"/>
      <c r="LS13" s="84"/>
      <c r="LT13" s="84"/>
      <c r="LU13" s="84"/>
      <c r="LV13" s="84"/>
      <c r="LW13" s="84"/>
      <c r="LX13" s="84"/>
      <c r="LY13" s="84"/>
      <c r="LZ13" s="84"/>
      <c r="MA13" s="84"/>
      <c r="MB13" s="84"/>
      <c r="MC13" s="84"/>
      <c r="MD13" s="84"/>
      <c r="ME13" s="84"/>
      <c r="MF13" s="84"/>
      <c r="MG13" s="84"/>
      <c r="MH13" s="84"/>
      <c r="MI13" s="84"/>
      <c r="MJ13" s="84"/>
      <c r="MK13" s="84"/>
      <c r="ML13" s="84"/>
      <c r="MM13" s="84"/>
      <c r="MN13" s="84"/>
      <c r="MO13" s="84"/>
      <c r="MP13" s="84"/>
      <c r="MQ13" s="84"/>
      <c r="MR13" s="84"/>
      <c r="MS13" s="84"/>
      <c r="MT13" s="84"/>
      <c r="MU13" s="84"/>
      <c r="MV13" s="84"/>
      <c r="MW13" s="84"/>
      <c r="MX13" s="84"/>
      <c r="MY13" s="84"/>
    </row>
    <row r="14" spans="2:363" s="86" customFormat="1" ht="46.5" customHeight="1">
      <c r="B14" s="430" t="s">
        <v>126</v>
      </c>
      <c r="C14" s="431"/>
      <c r="D14" s="432"/>
      <c r="E14" s="6"/>
      <c r="F14" s="6"/>
      <c r="G14" s="11">
        <f t="shared" si="0"/>
        <v>0</v>
      </c>
      <c r="H14" s="101"/>
      <c r="I14" s="106"/>
      <c r="J14" s="106"/>
      <c r="K14" s="106"/>
      <c r="L14" s="106"/>
      <c r="M14" s="10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71" t="s">
        <v>405</v>
      </c>
      <c r="AS14" s="75" t="s">
        <v>247</v>
      </c>
      <c r="AT14" s="76" t="s">
        <v>257</v>
      </c>
      <c r="AU14" s="71"/>
      <c r="AV14" s="71"/>
      <c r="AW14" s="71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</row>
    <row r="15" spans="2:363" s="86" customFormat="1" ht="38.25" customHeight="1">
      <c r="B15" s="424" t="s">
        <v>217</v>
      </c>
      <c r="C15" s="425"/>
      <c r="D15" s="425"/>
      <c r="E15" s="6"/>
      <c r="F15" s="6"/>
      <c r="G15" s="11">
        <f t="shared" si="0"/>
        <v>0</v>
      </c>
      <c r="H15" s="101"/>
      <c r="I15" s="106"/>
      <c r="J15" s="106"/>
      <c r="K15" s="106"/>
      <c r="L15" s="106"/>
      <c r="M15" s="106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71" t="s">
        <v>439</v>
      </c>
      <c r="AS15" s="75" t="s">
        <v>247</v>
      </c>
      <c r="AT15" s="82" t="s">
        <v>258</v>
      </c>
      <c r="AU15" s="71"/>
      <c r="AV15" s="71"/>
      <c r="AW15" s="71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</row>
    <row r="16" spans="2:363" s="87" customFormat="1" ht="36" customHeight="1">
      <c r="B16" s="43" t="s">
        <v>40</v>
      </c>
      <c r="C16" s="413" t="s">
        <v>216</v>
      </c>
      <c r="D16" s="414"/>
      <c r="E16" s="7">
        <f>SUM(E17:E21)</f>
        <v>0</v>
      </c>
      <c r="F16" s="7">
        <f>SUM(F17:F21)</f>
        <v>0</v>
      </c>
      <c r="G16" s="11">
        <f t="shared" si="0"/>
        <v>0</v>
      </c>
      <c r="H16" s="101"/>
      <c r="I16" s="105"/>
      <c r="J16" s="105"/>
      <c r="K16" s="105"/>
      <c r="L16" s="105"/>
      <c r="M16" s="105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71" t="s">
        <v>462</v>
      </c>
      <c r="AS16" s="75" t="s">
        <v>247</v>
      </c>
      <c r="AT16" s="76" t="s">
        <v>259</v>
      </c>
      <c r="AU16" s="71"/>
      <c r="AV16" s="71"/>
      <c r="AW16" s="71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/>
      <c r="KB16" s="84"/>
      <c r="KC16" s="84"/>
      <c r="KD16" s="84"/>
      <c r="KE16" s="84"/>
      <c r="KF16" s="84"/>
      <c r="KG16" s="84"/>
      <c r="KH16" s="84"/>
      <c r="KI16" s="84"/>
      <c r="KJ16" s="84"/>
      <c r="KK16" s="84"/>
      <c r="KL16" s="84"/>
      <c r="KM16" s="84"/>
      <c r="KN16" s="84"/>
      <c r="KO16" s="84"/>
      <c r="KP16" s="84"/>
      <c r="KQ16" s="84"/>
      <c r="KR16" s="84"/>
      <c r="KS16" s="84"/>
      <c r="KT16" s="84"/>
      <c r="KU16" s="84"/>
      <c r="KV16" s="84"/>
      <c r="KW16" s="84"/>
      <c r="KX16" s="84"/>
      <c r="KY16" s="84"/>
      <c r="KZ16" s="84"/>
      <c r="LA16" s="84"/>
      <c r="LB16" s="84"/>
      <c r="LC16" s="84"/>
      <c r="LD16" s="84"/>
      <c r="LE16" s="84"/>
      <c r="LF16" s="84"/>
      <c r="LG16" s="84"/>
      <c r="LH16" s="84"/>
      <c r="LI16" s="84"/>
      <c r="LJ16" s="84"/>
      <c r="LK16" s="84"/>
      <c r="LL16" s="84"/>
      <c r="LM16" s="84"/>
      <c r="LN16" s="84"/>
      <c r="LO16" s="84"/>
      <c r="LP16" s="84"/>
      <c r="LQ16" s="84"/>
      <c r="LR16" s="84"/>
      <c r="LS16" s="84"/>
      <c r="LT16" s="84"/>
      <c r="LU16" s="84"/>
      <c r="LV16" s="84"/>
      <c r="LW16" s="84"/>
      <c r="LX16" s="84"/>
      <c r="LY16" s="84"/>
      <c r="LZ16" s="84"/>
      <c r="MA16" s="84"/>
      <c r="MB16" s="84"/>
      <c r="MC16" s="84"/>
      <c r="MD16" s="84"/>
      <c r="ME16" s="84"/>
      <c r="MF16" s="84"/>
      <c r="MG16" s="84"/>
      <c r="MH16" s="84"/>
      <c r="MI16" s="84"/>
      <c r="MJ16" s="84"/>
      <c r="MK16" s="84"/>
      <c r="ML16" s="84"/>
      <c r="MM16" s="84"/>
      <c r="MN16" s="84"/>
      <c r="MO16" s="84"/>
      <c r="MP16" s="84"/>
      <c r="MQ16" s="84"/>
      <c r="MR16" s="84"/>
      <c r="MS16" s="84"/>
      <c r="MT16" s="84"/>
      <c r="MU16" s="84"/>
      <c r="MV16" s="84"/>
      <c r="MW16" s="84"/>
      <c r="MX16" s="84"/>
      <c r="MY16" s="84"/>
    </row>
    <row r="17" spans="2:363" s="83" customFormat="1" ht="31.5" customHeight="1">
      <c r="B17" s="12">
        <v>1</v>
      </c>
      <c r="C17" s="415" t="s">
        <v>42</v>
      </c>
      <c r="D17" s="416"/>
      <c r="E17" s="6"/>
      <c r="F17" s="6"/>
      <c r="G17" s="11">
        <f t="shared" si="0"/>
        <v>0</v>
      </c>
      <c r="H17" s="101"/>
      <c r="I17" s="105"/>
      <c r="J17" s="105"/>
      <c r="K17" s="105"/>
      <c r="L17" s="105"/>
      <c r="M17" s="105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71" t="s">
        <v>475</v>
      </c>
      <c r="AS17" s="75" t="s">
        <v>247</v>
      </c>
      <c r="AT17" s="76" t="s">
        <v>260</v>
      </c>
      <c r="AU17" s="71"/>
      <c r="AV17" s="71"/>
      <c r="AW17" s="71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  <c r="IW17" s="84"/>
      <c r="IX17" s="84"/>
      <c r="IY17" s="84"/>
      <c r="IZ17" s="84"/>
      <c r="JA17" s="84"/>
      <c r="JB17" s="84"/>
      <c r="JC17" s="84"/>
      <c r="JD17" s="84"/>
      <c r="JE17" s="84"/>
      <c r="JF17" s="84"/>
      <c r="JG17" s="84"/>
      <c r="JH17" s="84"/>
      <c r="JI17" s="84"/>
      <c r="JJ17" s="84"/>
      <c r="JK17" s="84"/>
      <c r="JL17" s="84"/>
      <c r="JM17" s="84"/>
      <c r="JN17" s="84"/>
      <c r="JO17" s="84"/>
      <c r="JP17" s="84"/>
      <c r="JQ17" s="84"/>
      <c r="JR17" s="84"/>
      <c r="JS17" s="84"/>
      <c r="JT17" s="84"/>
      <c r="JU17" s="84"/>
      <c r="JV17" s="84"/>
      <c r="JW17" s="84"/>
      <c r="JX17" s="84"/>
      <c r="JY17" s="84"/>
      <c r="JZ17" s="84"/>
      <c r="KA17" s="84"/>
      <c r="KB17" s="84"/>
      <c r="KC17" s="84"/>
      <c r="KD17" s="84"/>
      <c r="KE17" s="84"/>
      <c r="KF17" s="84"/>
      <c r="KG17" s="84"/>
      <c r="KH17" s="84"/>
      <c r="KI17" s="84"/>
      <c r="KJ17" s="84"/>
      <c r="KK17" s="84"/>
      <c r="KL17" s="84"/>
      <c r="KM17" s="84"/>
      <c r="KN17" s="84"/>
      <c r="KO17" s="84"/>
      <c r="KP17" s="84"/>
      <c r="KQ17" s="84"/>
      <c r="KR17" s="84"/>
      <c r="KS17" s="84"/>
      <c r="KT17" s="84"/>
      <c r="KU17" s="84"/>
      <c r="KV17" s="84"/>
      <c r="KW17" s="84"/>
      <c r="KX17" s="84"/>
      <c r="KY17" s="84"/>
      <c r="KZ17" s="84"/>
      <c r="LA17" s="84"/>
      <c r="LB17" s="84"/>
      <c r="LC17" s="84"/>
      <c r="LD17" s="84"/>
      <c r="LE17" s="84"/>
      <c r="LF17" s="84"/>
      <c r="LG17" s="84"/>
      <c r="LH17" s="84"/>
      <c r="LI17" s="84"/>
      <c r="LJ17" s="84"/>
      <c r="LK17" s="84"/>
      <c r="LL17" s="84"/>
      <c r="LM17" s="84"/>
      <c r="LN17" s="84"/>
      <c r="LO17" s="84"/>
      <c r="LP17" s="84"/>
      <c r="LQ17" s="84"/>
      <c r="LR17" s="84"/>
      <c r="LS17" s="84"/>
      <c r="LT17" s="84"/>
      <c r="LU17" s="84"/>
      <c r="LV17" s="84"/>
      <c r="LW17" s="84"/>
      <c r="LX17" s="84"/>
      <c r="LY17" s="84"/>
      <c r="LZ17" s="84"/>
      <c r="MA17" s="84"/>
      <c r="MB17" s="84"/>
      <c r="MC17" s="84"/>
      <c r="MD17" s="84"/>
      <c r="ME17" s="84"/>
      <c r="MF17" s="84"/>
      <c r="MG17" s="84"/>
      <c r="MH17" s="84"/>
      <c r="MI17" s="84"/>
      <c r="MJ17" s="84"/>
      <c r="MK17" s="84"/>
      <c r="ML17" s="84"/>
      <c r="MM17" s="84"/>
      <c r="MN17" s="84"/>
      <c r="MO17" s="84"/>
      <c r="MP17" s="84"/>
      <c r="MQ17" s="84"/>
      <c r="MR17" s="84"/>
      <c r="MS17" s="84"/>
      <c r="MT17" s="84"/>
      <c r="MU17" s="84"/>
      <c r="MV17" s="84"/>
      <c r="MW17" s="84"/>
      <c r="MX17" s="84"/>
      <c r="MY17" s="84"/>
    </row>
    <row r="18" spans="2:363" s="83" customFormat="1" ht="31.5" customHeight="1">
      <c r="B18" s="12">
        <v>2</v>
      </c>
      <c r="C18" s="415" t="s">
        <v>43</v>
      </c>
      <c r="D18" s="417"/>
      <c r="E18" s="6"/>
      <c r="F18" s="6"/>
      <c r="G18" s="11">
        <f t="shared" si="0"/>
        <v>0</v>
      </c>
      <c r="H18" s="101"/>
      <c r="I18" s="105"/>
      <c r="J18" s="105"/>
      <c r="K18" s="105"/>
      <c r="L18" s="105"/>
      <c r="M18" s="105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71" t="s">
        <v>498</v>
      </c>
      <c r="AS18" s="73" t="s">
        <v>261</v>
      </c>
      <c r="AT18" s="74" t="s">
        <v>262</v>
      </c>
      <c r="AU18" s="71"/>
      <c r="AV18" s="71"/>
      <c r="AW18" s="71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</row>
    <row r="19" spans="2:363" s="83" customFormat="1" ht="31.5" customHeight="1">
      <c r="B19" s="12">
        <v>3</v>
      </c>
      <c r="C19" s="415" t="s">
        <v>44</v>
      </c>
      <c r="D19" s="417"/>
      <c r="E19" s="6"/>
      <c r="F19" s="6"/>
      <c r="G19" s="11">
        <f t="shared" si="0"/>
        <v>0</v>
      </c>
      <c r="H19" s="101"/>
      <c r="I19" s="105"/>
      <c r="J19" s="105"/>
      <c r="K19" s="105"/>
      <c r="L19" s="105"/>
      <c r="M19" s="105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71" t="s">
        <v>523</v>
      </c>
      <c r="AS19" s="73" t="s">
        <v>261</v>
      </c>
      <c r="AT19" s="74" t="s">
        <v>263</v>
      </c>
      <c r="AU19" s="71"/>
      <c r="AV19" s="71"/>
      <c r="AW19" s="71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/>
      <c r="JE19" s="84"/>
      <c r="JF19" s="84"/>
      <c r="JG19" s="84"/>
      <c r="JH19" s="84"/>
      <c r="JI19" s="84"/>
      <c r="JJ19" s="84"/>
      <c r="JK19" s="84"/>
      <c r="JL19" s="84"/>
      <c r="JM19" s="84"/>
      <c r="JN19" s="84"/>
      <c r="JO19" s="84"/>
      <c r="JP19" s="84"/>
      <c r="JQ19" s="84"/>
      <c r="JR19" s="84"/>
      <c r="JS19" s="84"/>
      <c r="JT19" s="84"/>
      <c r="JU19" s="84"/>
      <c r="JV19" s="84"/>
      <c r="JW19" s="84"/>
      <c r="JX19" s="84"/>
      <c r="JY19" s="84"/>
      <c r="JZ19" s="84"/>
      <c r="KA19" s="84"/>
      <c r="KB19" s="84"/>
      <c r="KC19" s="84"/>
      <c r="KD19" s="84"/>
      <c r="KE19" s="84"/>
      <c r="KF19" s="84"/>
      <c r="KG19" s="84"/>
      <c r="KH19" s="84"/>
      <c r="KI19" s="84"/>
      <c r="KJ19" s="84"/>
      <c r="KK19" s="84"/>
      <c r="KL19" s="84"/>
      <c r="KM19" s="84"/>
      <c r="KN19" s="84"/>
      <c r="KO19" s="84"/>
      <c r="KP19" s="84"/>
      <c r="KQ19" s="84"/>
      <c r="KR19" s="84"/>
      <c r="KS19" s="84"/>
      <c r="KT19" s="84"/>
      <c r="KU19" s="84"/>
      <c r="KV19" s="84"/>
      <c r="KW19" s="84"/>
      <c r="KX19" s="84"/>
      <c r="KY19" s="84"/>
      <c r="KZ19" s="84"/>
      <c r="LA19" s="84"/>
      <c r="LB19" s="84"/>
      <c r="LC19" s="84"/>
      <c r="LD19" s="84"/>
      <c r="LE19" s="84"/>
      <c r="LF19" s="84"/>
      <c r="LG19" s="84"/>
      <c r="LH19" s="84"/>
      <c r="LI19" s="84"/>
      <c r="LJ19" s="84"/>
      <c r="LK19" s="84"/>
      <c r="LL19" s="84"/>
      <c r="LM19" s="84"/>
      <c r="LN19" s="84"/>
      <c r="LO19" s="84"/>
      <c r="LP19" s="84"/>
      <c r="LQ19" s="84"/>
      <c r="LR19" s="84"/>
      <c r="LS19" s="84"/>
      <c r="LT19" s="84"/>
      <c r="LU19" s="84"/>
      <c r="LV19" s="84"/>
      <c r="LW19" s="84"/>
      <c r="LX19" s="84"/>
      <c r="LY19" s="84"/>
      <c r="LZ19" s="84"/>
      <c r="MA19" s="84"/>
      <c r="MB19" s="84"/>
      <c r="MC19" s="84"/>
      <c r="MD19" s="84"/>
      <c r="ME19" s="84"/>
      <c r="MF19" s="84"/>
      <c r="MG19" s="84"/>
      <c r="MH19" s="84"/>
      <c r="MI19" s="84"/>
      <c r="MJ19" s="84"/>
      <c r="MK19" s="84"/>
      <c r="ML19" s="84"/>
      <c r="MM19" s="84"/>
      <c r="MN19" s="84"/>
      <c r="MO19" s="84"/>
      <c r="MP19" s="84"/>
      <c r="MQ19" s="84"/>
      <c r="MR19" s="84"/>
      <c r="MS19" s="84"/>
      <c r="MT19" s="84"/>
      <c r="MU19" s="84"/>
      <c r="MV19" s="84"/>
      <c r="MW19" s="84"/>
      <c r="MX19" s="84"/>
      <c r="MY19" s="84"/>
    </row>
    <row r="20" spans="2:363" s="83" customFormat="1" ht="31.5" customHeight="1">
      <c r="B20" s="12">
        <v>4</v>
      </c>
      <c r="C20" s="415" t="s">
        <v>45</v>
      </c>
      <c r="D20" s="417"/>
      <c r="E20" s="6"/>
      <c r="F20" s="6"/>
      <c r="G20" s="11">
        <f t="shared" si="0"/>
        <v>0</v>
      </c>
      <c r="H20" s="101"/>
      <c r="I20" s="105"/>
      <c r="J20" s="105"/>
      <c r="K20" s="105"/>
      <c r="L20" s="105"/>
      <c r="M20" s="105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1" t="s">
        <v>553</v>
      </c>
      <c r="AS20" s="73" t="s">
        <v>261</v>
      </c>
      <c r="AT20" s="74" t="s">
        <v>264</v>
      </c>
      <c r="AU20" s="71"/>
      <c r="AV20" s="71"/>
      <c r="AW20" s="71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</row>
    <row r="21" spans="2:363" s="83" customFormat="1" ht="31.5" customHeight="1">
      <c r="B21" s="12">
        <v>5</v>
      </c>
      <c r="C21" s="415" t="s">
        <v>46</v>
      </c>
      <c r="D21" s="417"/>
      <c r="E21" s="6"/>
      <c r="F21" s="6"/>
      <c r="G21" s="11">
        <f t="shared" si="0"/>
        <v>0</v>
      </c>
      <c r="H21" s="101"/>
      <c r="I21" s="105"/>
      <c r="J21" s="105"/>
      <c r="K21" s="105"/>
      <c r="L21" s="105"/>
      <c r="M21" s="105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71" t="s">
        <v>568</v>
      </c>
      <c r="AS21" s="73" t="s">
        <v>261</v>
      </c>
      <c r="AT21" s="74" t="s">
        <v>265</v>
      </c>
      <c r="AU21" s="71"/>
      <c r="AV21" s="71"/>
      <c r="AW21" s="71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/>
      <c r="KB21" s="84"/>
      <c r="KC21" s="84"/>
      <c r="KD21" s="84"/>
      <c r="KE21" s="84"/>
      <c r="KF21" s="84"/>
      <c r="KG21" s="84"/>
      <c r="KH21" s="84"/>
      <c r="KI21" s="84"/>
      <c r="KJ21" s="84"/>
      <c r="KK21" s="84"/>
      <c r="KL21" s="84"/>
      <c r="KM21" s="84"/>
      <c r="KN21" s="84"/>
      <c r="KO21" s="84"/>
      <c r="KP21" s="84"/>
      <c r="KQ21" s="84"/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/>
      <c r="LC21" s="84"/>
      <c r="LD21" s="84"/>
      <c r="LE21" s="84"/>
      <c r="LF21" s="84"/>
      <c r="LG21" s="84"/>
      <c r="LH21" s="84"/>
      <c r="LI21" s="84"/>
      <c r="LJ21" s="84"/>
      <c r="LK21" s="84"/>
      <c r="LL21" s="84"/>
      <c r="LM21" s="84"/>
      <c r="LN21" s="84"/>
      <c r="LO21" s="84"/>
      <c r="LP21" s="84"/>
      <c r="LQ21" s="84"/>
      <c r="LR21" s="84"/>
      <c r="LS21" s="84"/>
      <c r="LT21" s="84"/>
      <c r="LU21" s="84"/>
      <c r="LV21" s="84"/>
      <c r="LW21" s="84"/>
      <c r="LX21" s="84"/>
      <c r="LY21" s="84"/>
      <c r="LZ21" s="84"/>
      <c r="MA21" s="84"/>
      <c r="MB21" s="84"/>
      <c r="MC21" s="84"/>
      <c r="MD21" s="84"/>
      <c r="ME21" s="84"/>
      <c r="MF21" s="84"/>
      <c r="MG21" s="84"/>
      <c r="MH21" s="84"/>
      <c r="MI21" s="84"/>
      <c r="MJ21" s="84"/>
      <c r="MK21" s="84"/>
      <c r="ML21" s="84"/>
      <c r="MM21" s="84"/>
      <c r="MN21" s="84"/>
      <c r="MO21" s="84"/>
      <c r="MP21" s="84"/>
      <c r="MQ21" s="84"/>
      <c r="MR21" s="84"/>
      <c r="MS21" s="84"/>
      <c r="MT21" s="84"/>
      <c r="MU21" s="84"/>
      <c r="MV21" s="84"/>
      <c r="MW21" s="84"/>
      <c r="MX21" s="84"/>
      <c r="MY21" s="84"/>
    </row>
    <row r="22" spans="2:363" s="83" customFormat="1" ht="49.5" customHeight="1">
      <c r="B22" s="418" t="s">
        <v>188</v>
      </c>
      <c r="C22" s="419"/>
      <c r="D22" s="97" t="s">
        <v>171</v>
      </c>
      <c r="E22" s="97" t="s">
        <v>231</v>
      </c>
      <c r="F22" s="97" t="s">
        <v>235</v>
      </c>
      <c r="G22" s="11" t="s">
        <v>24</v>
      </c>
      <c r="I22" s="105"/>
      <c r="J22" s="105"/>
      <c r="K22" s="105"/>
      <c r="L22" s="105"/>
      <c r="M22" s="105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71" t="s">
        <v>569</v>
      </c>
      <c r="AS22" s="73" t="s">
        <v>261</v>
      </c>
      <c r="AT22" s="74" t="s">
        <v>266</v>
      </c>
      <c r="AU22" s="71"/>
      <c r="AV22" s="71"/>
      <c r="AW22" s="71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</row>
    <row r="23" spans="2:363" s="83" customFormat="1" ht="31.5" customHeight="1">
      <c r="B23" s="422" t="s">
        <v>42</v>
      </c>
      <c r="C23" s="23" t="s">
        <v>22</v>
      </c>
      <c r="D23" s="6"/>
      <c r="E23" s="6"/>
      <c r="F23" s="6"/>
      <c r="G23" s="11">
        <f t="shared" ref="G23:G32" si="1">SUM(D23:F23)</f>
        <v>0</v>
      </c>
      <c r="I23" s="105"/>
      <c r="J23" s="105"/>
      <c r="K23" s="105"/>
      <c r="L23" s="105"/>
      <c r="M23" s="105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71" t="s">
        <v>621</v>
      </c>
      <c r="AS23" s="73" t="s">
        <v>261</v>
      </c>
      <c r="AT23" s="74" t="s">
        <v>267</v>
      </c>
      <c r="AU23" s="71"/>
      <c r="AV23" s="71"/>
      <c r="AW23" s="71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/>
      <c r="KB23" s="84"/>
      <c r="KC23" s="84"/>
      <c r="KD23" s="84"/>
      <c r="KE23" s="84"/>
      <c r="KF23" s="84"/>
      <c r="KG23" s="84"/>
      <c r="KH23" s="84"/>
      <c r="KI23" s="84"/>
      <c r="KJ23" s="84"/>
      <c r="KK23" s="84"/>
      <c r="KL23" s="84"/>
      <c r="KM23" s="84"/>
      <c r="KN23" s="84"/>
      <c r="KO23" s="84"/>
      <c r="KP23" s="84"/>
      <c r="KQ23" s="84"/>
      <c r="KR23" s="84"/>
      <c r="KS23" s="84"/>
      <c r="KT23" s="84"/>
      <c r="KU23" s="84"/>
      <c r="KV23" s="84"/>
      <c r="KW23" s="84"/>
      <c r="KX23" s="84"/>
      <c r="KY23" s="84"/>
      <c r="KZ23" s="84"/>
      <c r="LA23" s="84"/>
      <c r="LB23" s="84"/>
      <c r="LC23" s="84"/>
      <c r="LD23" s="84"/>
      <c r="LE23" s="84"/>
      <c r="LF23" s="84"/>
      <c r="LG23" s="84"/>
      <c r="LH23" s="84"/>
      <c r="LI23" s="84"/>
      <c r="LJ23" s="84"/>
      <c r="LK23" s="84"/>
      <c r="LL23" s="84"/>
      <c r="LM23" s="84"/>
      <c r="LN23" s="84"/>
      <c r="LO23" s="84"/>
      <c r="LP23" s="84"/>
      <c r="LQ23" s="84"/>
      <c r="LR23" s="84"/>
      <c r="LS23" s="84"/>
      <c r="LT23" s="84"/>
      <c r="LU23" s="84"/>
      <c r="LV23" s="84"/>
      <c r="LW23" s="84"/>
      <c r="LX23" s="84"/>
      <c r="LY23" s="84"/>
      <c r="LZ23" s="84"/>
      <c r="MA23" s="84"/>
      <c r="MB23" s="84"/>
      <c r="MC23" s="84"/>
      <c r="MD23" s="84"/>
      <c r="ME23" s="84"/>
      <c r="MF23" s="84"/>
      <c r="MG23" s="84"/>
      <c r="MH23" s="84"/>
      <c r="MI23" s="84"/>
      <c r="MJ23" s="84"/>
      <c r="MK23" s="84"/>
      <c r="ML23" s="84"/>
      <c r="MM23" s="84"/>
      <c r="MN23" s="84"/>
      <c r="MO23" s="84"/>
      <c r="MP23" s="84"/>
      <c r="MQ23" s="84"/>
      <c r="MR23" s="84"/>
      <c r="MS23" s="84"/>
      <c r="MT23" s="84"/>
      <c r="MU23" s="84"/>
      <c r="MV23" s="84"/>
      <c r="MW23" s="84"/>
      <c r="MX23" s="84"/>
      <c r="MY23" s="84"/>
    </row>
    <row r="24" spans="2:363" s="83" customFormat="1" ht="31.5" customHeight="1">
      <c r="B24" s="423"/>
      <c r="C24" s="23" t="s">
        <v>23</v>
      </c>
      <c r="D24" s="6"/>
      <c r="E24" s="6"/>
      <c r="F24" s="6"/>
      <c r="G24" s="11">
        <f t="shared" si="1"/>
        <v>0</v>
      </c>
      <c r="I24" s="105"/>
      <c r="J24" s="105"/>
      <c r="K24" s="105"/>
      <c r="L24" s="105"/>
      <c r="M24" s="105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71" t="s">
        <v>656</v>
      </c>
      <c r="AS24" s="73" t="s">
        <v>261</v>
      </c>
      <c r="AT24" s="74" t="s">
        <v>268</v>
      </c>
      <c r="AU24" s="71"/>
      <c r="AV24" s="71"/>
      <c r="AW24" s="71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</row>
    <row r="25" spans="2:363" s="83" customFormat="1" ht="31.5" customHeight="1">
      <c r="B25" s="422" t="s">
        <v>43</v>
      </c>
      <c r="C25" s="23" t="s">
        <v>22</v>
      </c>
      <c r="D25" s="6"/>
      <c r="E25" s="6"/>
      <c r="F25" s="6"/>
      <c r="G25" s="11">
        <f t="shared" si="1"/>
        <v>0</v>
      </c>
      <c r="I25" s="105"/>
      <c r="J25" s="105"/>
      <c r="K25" s="105"/>
      <c r="L25" s="105"/>
      <c r="M25" s="105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71" t="s">
        <v>673</v>
      </c>
      <c r="AS25" s="73" t="s">
        <v>261</v>
      </c>
      <c r="AT25" s="74" t="s">
        <v>269</v>
      </c>
      <c r="AU25" s="71"/>
      <c r="AV25" s="71"/>
      <c r="AW25" s="71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84"/>
      <c r="JP25" s="84"/>
      <c r="JQ25" s="84"/>
      <c r="JR25" s="84"/>
      <c r="JS25" s="84"/>
      <c r="JT25" s="84"/>
      <c r="JU25" s="84"/>
      <c r="JV25" s="84"/>
      <c r="JW25" s="84"/>
      <c r="JX25" s="84"/>
      <c r="JY25" s="84"/>
      <c r="JZ25" s="84"/>
      <c r="KA25" s="84"/>
      <c r="KB25" s="84"/>
      <c r="KC25" s="84"/>
      <c r="KD25" s="84"/>
      <c r="KE25" s="84"/>
      <c r="KF25" s="84"/>
      <c r="KG25" s="84"/>
      <c r="KH25" s="84"/>
      <c r="KI25" s="84"/>
      <c r="KJ25" s="84"/>
      <c r="KK25" s="84"/>
      <c r="KL25" s="84"/>
      <c r="KM25" s="84"/>
      <c r="KN25" s="84"/>
      <c r="KO25" s="84"/>
      <c r="KP25" s="84"/>
      <c r="KQ25" s="84"/>
      <c r="KR25" s="84"/>
      <c r="KS25" s="84"/>
      <c r="KT25" s="84"/>
      <c r="KU25" s="84"/>
      <c r="KV25" s="84"/>
      <c r="KW25" s="84"/>
      <c r="KX25" s="84"/>
      <c r="KY25" s="84"/>
      <c r="KZ25" s="84"/>
      <c r="LA25" s="84"/>
      <c r="LB25" s="84"/>
      <c r="LC25" s="84"/>
      <c r="LD25" s="84"/>
      <c r="LE25" s="84"/>
      <c r="LF25" s="84"/>
      <c r="LG25" s="84"/>
      <c r="LH25" s="84"/>
      <c r="LI25" s="84"/>
      <c r="LJ25" s="84"/>
      <c r="LK25" s="84"/>
      <c r="LL25" s="84"/>
      <c r="LM25" s="84"/>
      <c r="LN25" s="84"/>
      <c r="LO25" s="84"/>
      <c r="LP25" s="84"/>
      <c r="LQ25" s="84"/>
      <c r="LR25" s="84"/>
      <c r="LS25" s="84"/>
      <c r="LT25" s="84"/>
      <c r="LU25" s="84"/>
      <c r="LV25" s="84"/>
      <c r="LW25" s="84"/>
      <c r="LX25" s="84"/>
      <c r="LY25" s="84"/>
      <c r="LZ25" s="84"/>
      <c r="MA25" s="84"/>
      <c r="MB25" s="84"/>
      <c r="MC25" s="84"/>
      <c r="MD25" s="84"/>
      <c r="ME25" s="84"/>
      <c r="MF25" s="84"/>
      <c r="MG25" s="84"/>
      <c r="MH25" s="84"/>
      <c r="MI25" s="84"/>
      <c r="MJ25" s="84"/>
      <c r="MK25" s="84"/>
      <c r="ML25" s="84"/>
      <c r="MM25" s="84"/>
      <c r="MN25" s="84"/>
      <c r="MO25" s="84"/>
      <c r="MP25" s="84"/>
      <c r="MQ25" s="84"/>
      <c r="MR25" s="84"/>
      <c r="MS25" s="84"/>
      <c r="MT25" s="84"/>
      <c r="MU25" s="84"/>
      <c r="MV25" s="84"/>
      <c r="MW25" s="84"/>
      <c r="MX25" s="84"/>
      <c r="MY25" s="84"/>
    </row>
    <row r="26" spans="2:363" s="83" customFormat="1" ht="31.5" customHeight="1">
      <c r="B26" s="423"/>
      <c r="C26" s="23" t="s">
        <v>23</v>
      </c>
      <c r="D26" s="6"/>
      <c r="E26" s="6"/>
      <c r="F26" s="6"/>
      <c r="G26" s="11">
        <f t="shared" si="1"/>
        <v>0</v>
      </c>
      <c r="I26" s="105"/>
      <c r="J26" s="105"/>
      <c r="K26" s="105"/>
      <c r="L26" s="105"/>
      <c r="M26" s="105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71" t="s">
        <v>685</v>
      </c>
      <c r="AS26" s="73" t="s">
        <v>261</v>
      </c>
      <c r="AT26" s="74" t="s">
        <v>270</v>
      </c>
      <c r="AU26" s="71"/>
      <c r="AV26" s="71"/>
      <c r="AW26" s="71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</row>
    <row r="27" spans="2:363" s="83" customFormat="1" ht="31.5" customHeight="1">
      <c r="B27" s="422" t="s">
        <v>44</v>
      </c>
      <c r="C27" s="23" t="s">
        <v>22</v>
      </c>
      <c r="D27" s="6"/>
      <c r="E27" s="6"/>
      <c r="F27" s="6"/>
      <c r="G27" s="11">
        <f t="shared" si="1"/>
        <v>0</v>
      </c>
      <c r="I27" s="105"/>
      <c r="J27" s="105"/>
      <c r="K27" s="105"/>
      <c r="L27" s="105"/>
      <c r="M27" s="105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71" t="s">
        <v>694</v>
      </c>
      <c r="AS27" s="73" t="s">
        <v>261</v>
      </c>
      <c r="AT27" s="74" t="s">
        <v>271</v>
      </c>
      <c r="AU27" s="71"/>
      <c r="AV27" s="71"/>
      <c r="AW27" s="71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</row>
    <row r="28" spans="2:363" s="83" customFormat="1" ht="31.5" customHeight="1">
      <c r="B28" s="423"/>
      <c r="C28" s="23" t="s">
        <v>23</v>
      </c>
      <c r="D28" s="6"/>
      <c r="E28" s="6"/>
      <c r="F28" s="6"/>
      <c r="G28" s="11">
        <f t="shared" si="1"/>
        <v>0</v>
      </c>
      <c r="I28" s="105"/>
      <c r="J28" s="105"/>
      <c r="K28" s="105"/>
      <c r="L28" s="105"/>
      <c r="M28" s="105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71" t="s">
        <v>706</v>
      </c>
      <c r="AS28" s="73" t="s">
        <v>261</v>
      </c>
      <c r="AT28" s="74" t="s">
        <v>272</v>
      </c>
      <c r="AU28" s="71"/>
      <c r="AV28" s="71"/>
      <c r="AW28" s="71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</row>
    <row r="29" spans="2:363" s="83" customFormat="1" ht="38.25" customHeight="1">
      <c r="B29" s="422" t="s">
        <v>45</v>
      </c>
      <c r="C29" s="23" t="s">
        <v>22</v>
      </c>
      <c r="D29" s="6"/>
      <c r="E29" s="6"/>
      <c r="F29" s="6"/>
      <c r="G29" s="11">
        <f t="shared" si="1"/>
        <v>0</v>
      </c>
      <c r="I29" s="105"/>
      <c r="J29" s="105"/>
      <c r="K29" s="105"/>
      <c r="L29" s="105"/>
      <c r="M29" s="105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71" t="s">
        <v>737</v>
      </c>
      <c r="AS29" s="73" t="s">
        <v>261</v>
      </c>
      <c r="AT29" s="74" t="s">
        <v>273</v>
      </c>
      <c r="AU29" s="71"/>
      <c r="AV29" s="71"/>
      <c r="AW29" s="71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</row>
    <row r="30" spans="2:363" s="83" customFormat="1" ht="33" customHeight="1">
      <c r="B30" s="423"/>
      <c r="C30" s="23" t="s">
        <v>23</v>
      </c>
      <c r="D30" s="6"/>
      <c r="E30" s="6"/>
      <c r="F30" s="6"/>
      <c r="G30" s="11">
        <f t="shared" si="1"/>
        <v>0</v>
      </c>
      <c r="I30" s="105"/>
      <c r="J30" s="105"/>
      <c r="K30" s="105"/>
      <c r="L30" s="105"/>
      <c r="M30" s="105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71" t="s">
        <v>742</v>
      </c>
      <c r="AS30" s="73" t="s">
        <v>261</v>
      </c>
      <c r="AT30" s="74" t="s">
        <v>274</v>
      </c>
      <c r="AU30" s="71"/>
      <c r="AV30" s="71"/>
      <c r="AW30" s="71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</row>
    <row r="31" spans="2:363" s="83" customFormat="1" ht="28.5" customHeight="1">
      <c r="B31" s="420" t="s">
        <v>149</v>
      </c>
      <c r="C31" s="23" t="s">
        <v>22</v>
      </c>
      <c r="D31" s="6"/>
      <c r="E31" s="6"/>
      <c r="F31" s="6"/>
      <c r="G31" s="11">
        <f t="shared" si="1"/>
        <v>0</v>
      </c>
      <c r="I31" s="105"/>
      <c r="J31" s="105"/>
      <c r="K31" s="105"/>
      <c r="L31" s="105"/>
      <c r="M31" s="105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71" t="s">
        <v>765</v>
      </c>
      <c r="AS31" s="73" t="s">
        <v>261</v>
      </c>
      <c r="AT31" s="74" t="s">
        <v>275</v>
      </c>
      <c r="AU31" s="71"/>
      <c r="AV31" s="71"/>
      <c r="AW31" s="71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</row>
    <row r="32" spans="2:363" s="83" customFormat="1" ht="19.5" customHeight="1">
      <c r="B32" s="421"/>
      <c r="C32" s="23" t="s">
        <v>23</v>
      </c>
      <c r="D32" s="6"/>
      <c r="E32" s="6"/>
      <c r="F32" s="6"/>
      <c r="G32" s="11">
        <f t="shared" si="1"/>
        <v>0</v>
      </c>
      <c r="I32" s="105"/>
      <c r="J32" s="105"/>
      <c r="K32" s="105"/>
      <c r="L32" s="105"/>
      <c r="M32" s="105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71" t="s">
        <v>799</v>
      </c>
      <c r="AS32" s="73" t="s">
        <v>261</v>
      </c>
      <c r="AT32" s="74" t="s">
        <v>276</v>
      </c>
      <c r="AU32" s="71"/>
      <c r="AV32" s="71"/>
      <c r="AW32" s="71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</row>
    <row r="33" spans="2:363" s="83" customFormat="1" ht="27.75" customHeight="1">
      <c r="B33" s="42"/>
      <c r="C33" s="14" t="s">
        <v>127</v>
      </c>
      <c r="D33" s="47" t="s">
        <v>128</v>
      </c>
      <c r="E33" s="410" t="s">
        <v>129</v>
      </c>
      <c r="F33" s="411"/>
      <c r="G33" s="412"/>
      <c r="H33" s="101"/>
      <c r="I33" s="105"/>
      <c r="J33" s="105"/>
      <c r="K33" s="105"/>
      <c r="L33" s="105"/>
      <c r="M33" s="105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71" t="s">
        <v>800</v>
      </c>
      <c r="AS33" s="73" t="s">
        <v>261</v>
      </c>
      <c r="AT33" s="74" t="s">
        <v>277</v>
      </c>
      <c r="AU33" s="71"/>
      <c r="AV33" s="71"/>
      <c r="AW33" s="71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</row>
    <row r="34" spans="2:363" s="83" customFormat="1" ht="25.5" customHeight="1">
      <c r="B34" s="42" t="s">
        <v>89</v>
      </c>
      <c r="C34" s="407"/>
      <c r="D34" s="404"/>
      <c r="E34" s="400"/>
      <c r="F34" s="400"/>
      <c r="G34" s="401"/>
      <c r="H34" s="101"/>
      <c r="I34" s="105"/>
      <c r="J34" s="105"/>
      <c r="K34" s="105"/>
      <c r="L34" s="105"/>
      <c r="M34" s="105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71" t="s">
        <v>833</v>
      </c>
      <c r="AS34" s="73" t="s">
        <v>261</v>
      </c>
      <c r="AT34" s="74" t="s">
        <v>278</v>
      </c>
      <c r="AU34" s="71"/>
      <c r="AV34" s="71"/>
      <c r="AW34" s="71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</row>
    <row r="35" spans="2:363" s="83" customFormat="1" ht="30.75" customHeight="1">
      <c r="B35" s="42" t="s">
        <v>90</v>
      </c>
      <c r="C35" s="408"/>
      <c r="D35" s="405"/>
      <c r="E35" s="400"/>
      <c r="F35" s="400"/>
      <c r="G35" s="401"/>
      <c r="H35" s="101"/>
      <c r="I35" s="105"/>
      <c r="J35" s="105"/>
      <c r="K35" s="105"/>
      <c r="L35" s="105"/>
      <c r="M35" s="105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71" t="s">
        <v>865</v>
      </c>
      <c r="AS35" s="73" t="s">
        <v>261</v>
      </c>
      <c r="AT35" s="74" t="s">
        <v>279</v>
      </c>
      <c r="AU35" s="71"/>
      <c r="AV35" s="71"/>
      <c r="AW35" s="71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</row>
    <row r="36" spans="2:363" s="83" customFormat="1" ht="24" customHeight="1" thickBot="1">
      <c r="B36" s="107" t="s">
        <v>92</v>
      </c>
      <c r="C36" s="409"/>
      <c r="D36" s="406"/>
      <c r="E36" s="402"/>
      <c r="F36" s="402"/>
      <c r="G36" s="403"/>
      <c r="H36" s="101"/>
      <c r="I36" s="105"/>
      <c r="J36" s="105"/>
      <c r="K36" s="105"/>
      <c r="L36" s="105"/>
      <c r="M36" s="105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71" t="s">
        <v>874</v>
      </c>
      <c r="AS36" s="73" t="s">
        <v>261</v>
      </c>
      <c r="AT36" s="74" t="s">
        <v>280</v>
      </c>
      <c r="AU36" s="71"/>
      <c r="AV36" s="71"/>
      <c r="AW36" s="71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</row>
    <row r="37" spans="2:363">
      <c r="B37" s="72"/>
      <c r="C37" s="72"/>
      <c r="D37" s="72"/>
      <c r="E37" s="72"/>
      <c r="F37" s="72"/>
      <c r="G37" s="72"/>
      <c r="AR37" s="71" t="s">
        <v>947</v>
      </c>
      <c r="AS37" s="73" t="s">
        <v>261</v>
      </c>
      <c r="AT37" s="74" t="s">
        <v>281</v>
      </c>
      <c r="AU37" s="71"/>
      <c r="AV37" s="71"/>
      <c r="AW37" s="71"/>
    </row>
    <row r="38" spans="2:363">
      <c r="B38" s="72"/>
      <c r="C38" s="72"/>
      <c r="D38" s="72"/>
      <c r="E38" s="72"/>
      <c r="F38" s="72"/>
      <c r="G38" s="72"/>
      <c r="AR38" s="71" t="s">
        <v>961</v>
      </c>
      <c r="AS38" s="73" t="s">
        <v>261</v>
      </c>
      <c r="AT38" s="74" t="s">
        <v>282</v>
      </c>
      <c r="AU38" s="71"/>
      <c r="AV38" s="71"/>
      <c r="AW38" s="71"/>
    </row>
    <row r="39" spans="2:363">
      <c r="B39" s="72"/>
      <c r="C39" s="72"/>
      <c r="D39" s="72"/>
      <c r="E39" s="72"/>
      <c r="F39" s="72"/>
      <c r="G39" s="72"/>
      <c r="AR39" s="84"/>
      <c r="AS39" s="73" t="s">
        <v>283</v>
      </c>
      <c r="AT39" s="74" t="s">
        <v>284</v>
      </c>
      <c r="AU39" s="71"/>
      <c r="AV39" s="71"/>
      <c r="AW39" s="71"/>
    </row>
    <row r="40" spans="2:363">
      <c r="B40" s="72"/>
      <c r="C40" s="72"/>
      <c r="D40" s="72"/>
      <c r="E40" s="72"/>
      <c r="F40" s="72"/>
      <c r="G40" s="72"/>
      <c r="AR40" s="84"/>
      <c r="AS40" s="73" t="s">
        <v>283</v>
      </c>
      <c r="AT40" s="74" t="s">
        <v>285</v>
      </c>
      <c r="AU40" s="71"/>
      <c r="AV40" s="71"/>
      <c r="AW40" s="71"/>
    </row>
    <row r="41" spans="2:363">
      <c r="B41" s="72"/>
      <c r="C41" s="72"/>
      <c r="D41" s="72"/>
      <c r="E41" s="72"/>
      <c r="F41" s="72"/>
      <c r="G41" s="72"/>
      <c r="AR41" s="84"/>
      <c r="AS41" s="73" t="s">
        <v>283</v>
      </c>
      <c r="AT41" s="74" t="s">
        <v>286</v>
      </c>
      <c r="AU41" s="71"/>
      <c r="AV41" s="71"/>
      <c r="AW41" s="71"/>
    </row>
    <row r="42" spans="2:363">
      <c r="B42" s="72"/>
      <c r="C42" s="72"/>
      <c r="D42" s="72"/>
      <c r="E42" s="72"/>
      <c r="F42" s="72"/>
      <c r="G42" s="72"/>
      <c r="AR42" s="84"/>
      <c r="AS42" s="73" t="s">
        <v>283</v>
      </c>
      <c r="AT42" s="74" t="s">
        <v>287</v>
      </c>
      <c r="AU42" s="71"/>
      <c r="AV42" s="71"/>
      <c r="AW42" s="71"/>
    </row>
    <row r="43" spans="2:363">
      <c r="B43" s="72"/>
      <c r="C43" s="72"/>
      <c r="D43" s="72"/>
      <c r="E43" s="72"/>
      <c r="F43" s="72"/>
      <c r="G43" s="72"/>
      <c r="AR43" s="84"/>
      <c r="AS43" s="73" t="s">
        <v>283</v>
      </c>
      <c r="AT43" s="74" t="s">
        <v>288</v>
      </c>
      <c r="AU43" s="71"/>
      <c r="AV43" s="71"/>
      <c r="AW43" s="71"/>
    </row>
    <row r="44" spans="2:363">
      <c r="B44" s="72"/>
      <c r="C44" s="72"/>
      <c r="D44" s="72"/>
      <c r="E44" s="72"/>
      <c r="F44" s="72"/>
      <c r="G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84"/>
      <c r="AS44" s="73" t="s">
        <v>283</v>
      </c>
      <c r="AT44" s="74" t="s">
        <v>289</v>
      </c>
      <c r="AU44" s="71"/>
      <c r="AV44" s="71"/>
      <c r="AW44" s="71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</row>
    <row r="45" spans="2:363">
      <c r="B45" s="72"/>
      <c r="C45" s="72"/>
      <c r="D45" s="72"/>
      <c r="E45" s="72"/>
      <c r="F45" s="72"/>
      <c r="G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84"/>
      <c r="AS45" s="73" t="s">
        <v>283</v>
      </c>
      <c r="AT45" s="74" t="s">
        <v>290</v>
      </c>
      <c r="AU45" s="71"/>
      <c r="AV45" s="71"/>
      <c r="AW45" s="71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</row>
    <row r="46" spans="2:363">
      <c r="B46" s="72"/>
      <c r="C46" s="72"/>
      <c r="D46" s="72"/>
      <c r="E46" s="72"/>
      <c r="F46" s="72"/>
      <c r="G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84"/>
      <c r="AS46" s="73" t="s">
        <v>283</v>
      </c>
      <c r="AT46" s="74" t="s">
        <v>291</v>
      </c>
      <c r="AU46" s="71"/>
      <c r="AV46" s="71"/>
      <c r="AW46" s="71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2"/>
      <c r="JL46" s="72"/>
      <c r="JM46" s="72"/>
      <c r="JN46" s="72"/>
      <c r="JO46" s="72"/>
      <c r="JP46" s="72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2"/>
      <c r="KQ46" s="72"/>
      <c r="KR46" s="72"/>
      <c r="KS46" s="72"/>
      <c r="KT46" s="72"/>
      <c r="KU46" s="72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2"/>
      <c r="LU46" s="72"/>
      <c r="LV46" s="72"/>
      <c r="LW46" s="72"/>
      <c r="LX46" s="72"/>
      <c r="LY46" s="72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2"/>
    </row>
    <row r="47" spans="2:363">
      <c r="B47" s="72"/>
      <c r="C47" s="72"/>
      <c r="D47" s="72"/>
      <c r="E47" s="72"/>
      <c r="F47" s="72"/>
      <c r="G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84"/>
      <c r="AS47" s="73" t="s">
        <v>283</v>
      </c>
      <c r="AT47" s="74" t="s">
        <v>292</v>
      </c>
      <c r="AU47" s="71"/>
      <c r="AV47" s="71"/>
      <c r="AW47" s="71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  <c r="IW47" s="72"/>
      <c r="IX47" s="72"/>
      <c r="IY47" s="72"/>
      <c r="IZ47" s="72"/>
      <c r="JA47" s="72"/>
      <c r="JB47" s="72"/>
      <c r="JC47" s="72"/>
      <c r="JD47" s="72"/>
      <c r="JE47" s="72"/>
      <c r="JF47" s="72"/>
      <c r="JG47" s="72"/>
      <c r="JH47" s="72"/>
      <c r="JI47" s="72"/>
      <c r="JJ47" s="72"/>
      <c r="JK47" s="72"/>
      <c r="JL47" s="72"/>
      <c r="JM47" s="72"/>
      <c r="JN47" s="72"/>
      <c r="JO47" s="72"/>
      <c r="JP47" s="72"/>
      <c r="JQ47" s="72"/>
      <c r="JR47" s="72"/>
      <c r="JS47" s="72"/>
      <c r="JT47" s="72"/>
      <c r="JU47" s="72"/>
      <c r="JV47" s="72"/>
      <c r="JW47" s="72"/>
      <c r="JX47" s="72"/>
      <c r="JY47" s="72"/>
      <c r="JZ47" s="72"/>
      <c r="KA47" s="72"/>
      <c r="KB47" s="72"/>
      <c r="KC47" s="72"/>
      <c r="KD47" s="72"/>
      <c r="KE47" s="72"/>
      <c r="KF47" s="72"/>
      <c r="KG47" s="72"/>
      <c r="KH47" s="72"/>
      <c r="KI47" s="72"/>
      <c r="KJ47" s="72"/>
      <c r="KK47" s="72"/>
      <c r="KL47" s="72"/>
      <c r="KM47" s="72"/>
      <c r="KN47" s="72"/>
      <c r="KO47" s="72"/>
      <c r="KP47" s="72"/>
      <c r="KQ47" s="72"/>
      <c r="KR47" s="72"/>
      <c r="KS47" s="72"/>
      <c r="KT47" s="72"/>
      <c r="KU47" s="72"/>
      <c r="KV47" s="72"/>
      <c r="KW47" s="72"/>
      <c r="KX47" s="72"/>
      <c r="KY47" s="72"/>
      <c r="KZ47" s="72"/>
      <c r="LA47" s="72"/>
      <c r="LB47" s="72"/>
      <c r="LC47" s="72"/>
      <c r="LD47" s="72"/>
      <c r="LE47" s="72"/>
      <c r="LF47" s="72"/>
      <c r="LG47" s="72"/>
      <c r="LH47" s="72"/>
      <c r="LI47" s="72"/>
      <c r="LJ47" s="72"/>
      <c r="LK47" s="72"/>
      <c r="LL47" s="72"/>
      <c r="LM47" s="72"/>
      <c r="LN47" s="72"/>
      <c r="LO47" s="72"/>
      <c r="LP47" s="72"/>
      <c r="LQ47" s="72"/>
      <c r="LR47" s="72"/>
      <c r="LS47" s="72"/>
      <c r="LT47" s="72"/>
      <c r="LU47" s="72"/>
      <c r="LV47" s="72"/>
      <c r="LW47" s="72"/>
      <c r="LX47" s="72"/>
      <c r="LY47" s="72"/>
      <c r="LZ47" s="72"/>
      <c r="MA47" s="72"/>
      <c r="MB47" s="72"/>
      <c r="MC47" s="72"/>
      <c r="MD47" s="72"/>
      <c r="ME47" s="72"/>
      <c r="MF47" s="72"/>
      <c r="MG47" s="72"/>
      <c r="MH47" s="72"/>
      <c r="MI47" s="72"/>
      <c r="MJ47" s="72"/>
      <c r="MK47" s="72"/>
      <c r="ML47" s="72"/>
      <c r="MM47" s="72"/>
      <c r="MN47" s="72"/>
      <c r="MO47" s="72"/>
      <c r="MP47" s="72"/>
      <c r="MQ47" s="72"/>
      <c r="MR47" s="72"/>
      <c r="MS47" s="72"/>
      <c r="MT47" s="72"/>
      <c r="MU47" s="72"/>
      <c r="MV47" s="72"/>
      <c r="MW47" s="72"/>
      <c r="MX47" s="72"/>
      <c r="MY47" s="72"/>
    </row>
    <row r="48" spans="2:363">
      <c r="B48" s="72"/>
      <c r="C48" s="72"/>
      <c r="D48" s="72"/>
      <c r="E48" s="72"/>
      <c r="F48" s="72"/>
      <c r="G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84"/>
      <c r="AS48" s="73" t="s">
        <v>283</v>
      </c>
      <c r="AT48" s="74" t="s">
        <v>293</v>
      </c>
      <c r="AU48" s="71"/>
      <c r="AV48" s="71"/>
      <c r="AW48" s="71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</row>
    <row r="49" spans="2:363">
      <c r="B49" s="72"/>
      <c r="C49" s="72"/>
      <c r="D49" s="72"/>
      <c r="E49" s="72"/>
      <c r="F49" s="72"/>
      <c r="G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1"/>
      <c r="AS49" s="73" t="s">
        <v>283</v>
      </c>
      <c r="AT49" s="74" t="s">
        <v>294</v>
      </c>
      <c r="AU49" s="71"/>
      <c r="AV49" s="71"/>
      <c r="AW49" s="71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  <c r="IW49" s="72"/>
      <c r="IX49" s="72"/>
      <c r="IY49" s="72"/>
      <c r="IZ49" s="72"/>
      <c r="JA49" s="72"/>
      <c r="JB49" s="72"/>
      <c r="JC49" s="72"/>
      <c r="JD49" s="72"/>
      <c r="JE49" s="72"/>
      <c r="JF49" s="72"/>
      <c r="JG49" s="72"/>
      <c r="JH49" s="72"/>
      <c r="JI49" s="72"/>
      <c r="JJ49" s="72"/>
      <c r="JK49" s="72"/>
      <c r="JL49" s="72"/>
      <c r="JM49" s="72"/>
      <c r="JN49" s="72"/>
      <c r="JO49" s="72"/>
      <c r="JP49" s="72"/>
      <c r="JQ49" s="72"/>
      <c r="JR49" s="72"/>
      <c r="JS49" s="72"/>
      <c r="JT49" s="72"/>
      <c r="JU49" s="72"/>
      <c r="JV49" s="72"/>
      <c r="JW49" s="72"/>
      <c r="JX49" s="72"/>
      <c r="JY49" s="72"/>
      <c r="JZ49" s="72"/>
      <c r="KA49" s="72"/>
      <c r="KB49" s="72"/>
      <c r="KC49" s="72"/>
      <c r="KD49" s="72"/>
      <c r="KE49" s="72"/>
      <c r="KF49" s="72"/>
      <c r="KG49" s="72"/>
      <c r="KH49" s="72"/>
      <c r="KI49" s="72"/>
      <c r="KJ49" s="72"/>
      <c r="KK49" s="72"/>
      <c r="KL49" s="72"/>
      <c r="KM49" s="72"/>
      <c r="KN49" s="72"/>
      <c r="KO49" s="72"/>
      <c r="KP49" s="72"/>
      <c r="KQ49" s="72"/>
      <c r="KR49" s="72"/>
      <c r="KS49" s="72"/>
      <c r="KT49" s="72"/>
      <c r="KU49" s="72"/>
      <c r="KV49" s="72"/>
      <c r="KW49" s="72"/>
      <c r="KX49" s="72"/>
      <c r="KY49" s="72"/>
      <c r="KZ49" s="72"/>
      <c r="LA49" s="72"/>
      <c r="LB49" s="72"/>
      <c r="LC49" s="72"/>
      <c r="LD49" s="72"/>
      <c r="LE49" s="72"/>
      <c r="LF49" s="72"/>
      <c r="LG49" s="72"/>
      <c r="LH49" s="72"/>
      <c r="LI49" s="72"/>
      <c r="LJ49" s="72"/>
      <c r="LK49" s="72"/>
      <c r="LL49" s="72"/>
      <c r="LM49" s="72"/>
      <c r="LN49" s="72"/>
      <c r="LO49" s="72"/>
      <c r="LP49" s="72"/>
      <c r="LQ49" s="72"/>
      <c r="LR49" s="72"/>
      <c r="LS49" s="72"/>
      <c r="LT49" s="72"/>
      <c r="LU49" s="72"/>
      <c r="LV49" s="72"/>
      <c r="LW49" s="72"/>
      <c r="LX49" s="72"/>
      <c r="LY49" s="72"/>
      <c r="LZ49" s="72"/>
      <c r="MA49" s="72"/>
      <c r="MB49" s="72"/>
      <c r="MC49" s="72"/>
      <c r="MD49" s="72"/>
      <c r="ME49" s="72"/>
      <c r="MF49" s="72"/>
      <c r="MG49" s="72"/>
      <c r="MH49" s="72"/>
      <c r="MI49" s="72"/>
      <c r="MJ49" s="72"/>
      <c r="MK49" s="72"/>
      <c r="ML49" s="72"/>
      <c r="MM49" s="72"/>
      <c r="MN49" s="72"/>
      <c r="MO49" s="72"/>
      <c r="MP49" s="72"/>
      <c r="MQ49" s="72"/>
      <c r="MR49" s="72"/>
      <c r="MS49" s="72"/>
      <c r="MT49" s="72"/>
      <c r="MU49" s="72"/>
      <c r="MV49" s="72"/>
      <c r="MW49" s="72"/>
      <c r="MX49" s="72"/>
      <c r="MY49" s="72"/>
    </row>
    <row r="50" spans="2:363">
      <c r="B50" s="72"/>
      <c r="C50" s="72"/>
      <c r="D50" s="72"/>
      <c r="E50" s="72"/>
      <c r="F50" s="72"/>
      <c r="G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S50" s="73" t="s">
        <v>283</v>
      </c>
      <c r="AT50" s="74" t="s">
        <v>295</v>
      </c>
      <c r="AU50" s="71"/>
      <c r="AV50" s="71"/>
      <c r="AW50" s="71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</row>
    <row r="51" spans="2:363">
      <c r="B51" s="72"/>
      <c r="C51" s="72"/>
      <c r="D51" s="72"/>
      <c r="E51" s="72"/>
      <c r="F51" s="72"/>
      <c r="G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S51" s="73" t="s">
        <v>283</v>
      </c>
      <c r="AT51" s="74" t="s">
        <v>296</v>
      </c>
      <c r="AU51" s="71"/>
      <c r="AV51" s="71"/>
      <c r="AW51" s="71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</row>
    <row r="52" spans="2:363">
      <c r="B52" s="72"/>
      <c r="C52" s="72"/>
      <c r="D52" s="72"/>
      <c r="E52" s="72"/>
      <c r="F52" s="72"/>
      <c r="G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S52" s="73" t="s">
        <v>283</v>
      </c>
      <c r="AT52" s="74" t="s">
        <v>297</v>
      </c>
      <c r="AU52" s="71"/>
      <c r="AV52" s="71"/>
      <c r="AW52" s="71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</row>
    <row r="53" spans="2:363">
      <c r="B53" s="72"/>
      <c r="C53" s="72"/>
      <c r="D53" s="72"/>
      <c r="E53" s="72"/>
      <c r="F53" s="72"/>
      <c r="G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S53" s="73" t="s">
        <v>283</v>
      </c>
      <c r="AT53" s="74" t="s">
        <v>298</v>
      </c>
      <c r="AU53" s="71"/>
      <c r="AV53" s="71"/>
      <c r="AW53" s="71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/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72"/>
      <c r="JM53" s="72"/>
      <c r="JN53" s="72"/>
      <c r="JO53" s="72"/>
      <c r="JP53" s="72"/>
      <c r="JQ53" s="72"/>
      <c r="JR53" s="72"/>
      <c r="JS53" s="72"/>
      <c r="JT53" s="72"/>
      <c r="JU53" s="72"/>
      <c r="JV53" s="72"/>
      <c r="JW53" s="72"/>
      <c r="JX53" s="72"/>
      <c r="JY53" s="72"/>
      <c r="JZ53" s="72"/>
      <c r="KA53" s="72"/>
      <c r="KB53" s="72"/>
      <c r="KC53" s="72"/>
      <c r="KD53" s="72"/>
      <c r="KE53" s="72"/>
      <c r="KF53" s="72"/>
      <c r="KG53" s="72"/>
      <c r="KH53" s="72"/>
      <c r="KI53" s="72"/>
      <c r="KJ53" s="72"/>
      <c r="KK53" s="72"/>
      <c r="KL53" s="72"/>
      <c r="KM53" s="72"/>
      <c r="KN53" s="72"/>
      <c r="KO53" s="72"/>
      <c r="KP53" s="72"/>
      <c r="KQ53" s="72"/>
      <c r="KR53" s="72"/>
      <c r="KS53" s="72"/>
      <c r="KT53" s="72"/>
      <c r="KU53" s="72"/>
      <c r="KV53" s="72"/>
      <c r="KW53" s="72"/>
      <c r="KX53" s="72"/>
      <c r="KY53" s="72"/>
      <c r="KZ53" s="72"/>
      <c r="LA53" s="72"/>
      <c r="LB53" s="72"/>
      <c r="LC53" s="72"/>
      <c r="LD53" s="72"/>
      <c r="LE53" s="72"/>
      <c r="LF53" s="72"/>
      <c r="LG53" s="72"/>
      <c r="LH53" s="72"/>
      <c r="LI53" s="72"/>
      <c r="LJ53" s="72"/>
      <c r="LK53" s="72"/>
      <c r="LL53" s="72"/>
      <c r="LM53" s="72"/>
      <c r="LN53" s="72"/>
      <c r="LO53" s="72"/>
      <c r="LP53" s="72"/>
      <c r="LQ53" s="72"/>
      <c r="LR53" s="72"/>
      <c r="LS53" s="72"/>
      <c r="LT53" s="72"/>
      <c r="LU53" s="72"/>
      <c r="LV53" s="72"/>
      <c r="LW53" s="72"/>
      <c r="LX53" s="72"/>
      <c r="LY53" s="72"/>
      <c r="LZ53" s="72"/>
      <c r="MA53" s="72"/>
      <c r="MB53" s="72"/>
      <c r="MC53" s="72"/>
      <c r="MD53" s="72"/>
      <c r="ME53" s="72"/>
      <c r="MF53" s="72"/>
      <c r="MG53" s="72"/>
      <c r="MH53" s="72"/>
      <c r="MI53" s="72"/>
      <c r="MJ53" s="72"/>
      <c r="MK53" s="72"/>
      <c r="ML53" s="72"/>
      <c r="MM53" s="72"/>
      <c r="MN53" s="72"/>
      <c r="MO53" s="72"/>
      <c r="MP53" s="72"/>
      <c r="MQ53" s="72"/>
      <c r="MR53" s="72"/>
      <c r="MS53" s="72"/>
      <c r="MT53" s="72"/>
      <c r="MU53" s="72"/>
      <c r="MV53" s="72"/>
      <c r="MW53" s="72"/>
      <c r="MX53" s="72"/>
      <c r="MY53" s="72"/>
    </row>
    <row r="54" spans="2:363">
      <c r="B54" s="72"/>
      <c r="C54" s="72"/>
      <c r="D54" s="72"/>
      <c r="E54" s="72"/>
      <c r="F54" s="72"/>
      <c r="G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S54" s="73" t="s">
        <v>283</v>
      </c>
      <c r="AT54" s="74" t="s">
        <v>299</v>
      </c>
      <c r="AU54" s="71"/>
      <c r="AV54" s="71"/>
      <c r="AW54" s="71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72"/>
      <c r="JM54" s="72"/>
      <c r="JN54" s="72"/>
      <c r="JO54" s="72"/>
      <c r="JP54" s="72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2"/>
      <c r="KQ54" s="72"/>
      <c r="KR54" s="72"/>
      <c r="KS54" s="72"/>
      <c r="KT54" s="72"/>
      <c r="KU54" s="72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2"/>
      <c r="LU54" s="72"/>
      <c r="LV54" s="72"/>
      <c r="LW54" s="72"/>
      <c r="LX54" s="72"/>
      <c r="LY54" s="72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2"/>
    </row>
    <row r="55" spans="2:363">
      <c r="B55" s="72"/>
      <c r="C55" s="72"/>
      <c r="D55" s="72"/>
      <c r="E55" s="72"/>
      <c r="F55" s="72"/>
      <c r="G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S55" s="73" t="s">
        <v>283</v>
      </c>
      <c r="AT55" s="74" t="s">
        <v>300</v>
      </c>
      <c r="AU55" s="71"/>
      <c r="AV55" s="71"/>
      <c r="AW55" s="71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</row>
    <row r="56" spans="2:363">
      <c r="B56" s="72"/>
      <c r="C56" s="72"/>
      <c r="D56" s="72"/>
      <c r="E56" s="72"/>
      <c r="F56" s="72"/>
      <c r="G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3" t="s">
        <v>283</v>
      </c>
      <c r="AT56" s="74" t="s">
        <v>301</v>
      </c>
      <c r="AU56" s="71"/>
      <c r="AV56" s="71"/>
      <c r="AW56" s="71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</row>
    <row r="57" spans="2:363">
      <c r="B57" s="72"/>
      <c r="C57" s="72"/>
      <c r="D57" s="72"/>
      <c r="E57" s="72"/>
      <c r="F57" s="72"/>
      <c r="G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3" t="s">
        <v>283</v>
      </c>
      <c r="AT57" s="74" t="s">
        <v>302</v>
      </c>
      <c r="AU57" s="71"/>
      <c r="AV57" s="71"/>
      <c r="AW57" s="71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</row>
    <row r="58" spans="2:363">
      <c r="B58" s="72"/>
      <c r="C58" s="72"/>
      <c r="D58" s="72"/>
      <c r="E58" s="72"/>
      <c r="F58" s="72"/>
      <c r="G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3" t="s">
        <v>283</v>
      </c>
      <c r="AT58" s="74" t="s">
        <v>303</v>
      </c>
      <c r="AU58" s="71"/>
      <c r="AV58" s="71"/>
      <c r="AW58" s="71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</row>
    <row r="59" spans="2:363">
      <c r="B59" s="72"/>
      <c r="C59" s="72"/>
      <c r="D59" s="72"/>
      <c r="E59" s="72"/>
      <c r="F59" s="72"/>
      <c r="G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3" t="s">
        <v>283</v>
      </c>
      <c r="AT59" s="74" t="s">
        <v>304</v>
      </c>
      <c r="AU59" s="71"/>
      <c r="AV59" s="71"/>
      <c r="AW59" s="71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</row>
    <row r="60" spans="2:363">
      <c r="B60" s="72"/>
      <c r="C60" s="72"/>
      <c r="D60" s="72"/>
      <c r="E60" s="72"/>
      <c r="F60" s="72"/>
      <c r="G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3" t="s">
        <v>283</v>
      </c>
      <c r="AT60" s="74" t="s">
        <v>305</v>
      </c>
      <c r="AU60" s="71"/>
      <c r="AV60" s="71"/>
      <c r="AW60" s="71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</row>
    <row r="61" spans="2:363">
      <c r="B61" s="72"/>
      <c r="C61" s="72"/>
      <c r="D61" s="72"/>
      <c r="E61" s="72"/>
      <c r="F61" s="72"/>
      <c r="G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3" t="s">
        <v>283</v>
      </c>
      <c r="AT61" s="74" t="s">
        <v>306</v>
      </c>
      <c r="AU61" s="71"/>
      <c r="AV61" s="71"/>
      <c r="AW61" s="71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72"/>
      <c r="MX61" s="72"/>
      <c r="MY61" s="72"/>
    </row>
    <row r="62" spans="2:363">
      <c r="B62" s="72"/>
      <c r="C62" s="72"/>
      <c r="D62" s="72"/>
      <c r="E62" s="72"/>
      <c r="F62" s="72"/>
      <c r="G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3" t="s">
        <v>283</v>
      </c>
      <c r="AT62" s="74" t="s">
        <v>307</v>
      </c>
      <c r="AU62" s="71"/>
      <c r="AV62" s="71"/>
      <c r="AW62" s="71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</row>
    <row r="63" spans="2:363">
      <c r="B63" s="72"/>
      <c r="C63" s="72"/>
      <c r="D63" s="72"/>
      <c r="E63" s="72"/>
      <c r="F63" s="72"/>
      <c r="G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3" t="s">
        <v>283</v>
      </c>
      <c r="AT63" s="74" t="s">
        <v>308</v>
      </c>
      <c r="AU63" s="71"/>
      <c r="AV63" s="71"/>
      <c r="AW63" s="71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</row>
    <row r="64" spans="2:363">
      <c r="B64" s="72"/>
      <c r="C64" s="72"/>
      <c r="D64" s="72"/>
      <c r="E64" s="72"/>
      <c r="F64" s="72"/>
      <c r="G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3" t="s">
        <v>283</v>
      </c>
      <c r="AT64" s="74" t="s">
        <v>309</v>
      </c>
      <c r="AU64" s="71"/>
      <c r="AV64" s="71"/>
      <c r="AW64" s="71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</row>
    <row r="65" spans="2:363">
      <c r="B65" s="72"/>
      <c r="C65" s="72"/>
      <c r="D65" s="72"/>
      <c r="E65" s="72"/>
      <c r="F65" s="72"/>
      <c r="G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3" t="s">
        <v>283</v>
      </c>
      <c r="AT65" s="74" t="s">
        <v>310</v>
      </c>
      <c r="AU65" s="71"/>
      <c r="AV65" s="71"/>
      <c r="AW65" s="71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72"/>
      <c r="JC65" s="72"/>
      <c r="JD65" s="72"/>
      <c r="JE65" s="72"/>
      <c r="JF65" s="72"/>
      <c r="JG65" s="72"/>
      <c r="JH65" s="72"/>
      <c r="JI65" s="72"/>
      <c r="JJ65" s="72"/>
      <c r="JK65" s="72"/>
      <c r="JL65" s="72"/>
      <c r="JM65" s="72"/>
      <c r="JN65" s="72"/>
      <c r="JO65" s="72"/>
      <c r="JP65" s="72"/>
      <c r="JQ65" s="72"/>
      <c r="JR65" s="72"/>
      <c r="JS65" s="72"/>
      <c r="JT65" s="72"/>
      <c r="JU65" s="72"/>
      <c r="JV65" s="72"/>
      <c r="JW65" s="72"/>
      <c r="JX65" s="72"/>
      <c r="JY65" s="72"/>
      <c r="JZ65" s="72"/>
      <c r="KA65" s="72"/>
      <c r="KB65" s="72"/>
      <c r="KC65" s="72"/>
      <c r="KD65" s="72"/>
      <c r="KE65" s="72"/>
      <c r="KF65" s="72"/>
      <c r="KG65" s="72"/>
      <c r="KH65" s="72"/>
      <c r="KI65" s="72"/>
      <c r="KJ65" s="72"/>
      <c r="KK65" s="72"/>
      <c r="KL65" s="72"/>
      <c r="KM65" s="72"/>
      <c r="KN65" s="72"/>
      <c r="KO65" s="72"/>
      <c r="KP65" s="72"/>
      <c r="KQ65" s="72"/>
      <c r="KR65" s="72"/>
      <c r="KS65" s="72"/>
      <c r="KT65" s="72"/>
      <c r="KU65" s="72"/>
      <c r="KV65" s="72"/>
      <c r="KW65" s="72"/>
      <c r="KX65" s="72"/>
      <c r="KY65" s="72"/>
      <c r="KZ65" s="72"/>
      <c r="LA65" s="72"/>
      <c r="LB65" s="72"/>
      <c r="LC65" s="72"/>
      <c r="LD65" s="72"/>
      <c r="LE65" s="72"/>
      <c r="LF65" s="72"/>
      <c r="LG65" s="72"/>
      <c r="LH65" s="72"/>
      <c r="LI65" s="72"/>
      <c r="LJ65" s="72"/>
      <c r="LK65" s="72"/>
      <c r="LL65" s="72"/>
      <c r="LM65" s="72"/>
      <c r="LN65" s="72"/>
      <c r="LO65" s="72"/>
      <c r="LP65" s="72"/>
      <c r="LQ65" s="72"/>
      <c r="LR65" s="72"/>
      <c r="LS65" s="72"/>
      <c r="LT65" s="72"/>
      <c r="LU65" s="72"/>
      <c r="LV65" s="72"/>
      <c r="LW65" s="72"/>
      <c r="LX65" s="72"/>
      <c r="LY65" s="72"/>
      <c r="LZ65" s="72"/>
      <c r="MA65" s="72"/>
      <c r="MB65" s="72"/>
      <c r="MC65" s="72"/>
      <c r="MD65" s="72"/>
      <c r="ME65" s="72"/>
      <c r="MF65" s="72"/>
      <c r="MG65" s="72"/>
      <c r="MH65" s="72"/>
      <c r="MI65" s="72"/>
      <c r="MJ65" s="72"/>
      <c r="MK65" s="72"/>
      <c r="ML65" s="72"/>
      <c r="MM65" s="72"/>
      <c r="MN65" s="72"/>
      <c r="MO65" s="72"/>
      <c r="MP65" s="72"/>
      <c r="MQ65" s="72"/>
      <c r="MR65" s="72"/>
      <c r="MS65" s="72"/>
      <c r="MT65" s="72"/>
      <c r="MU65" s="72"/>
      <c r="MV65" s="72"/>
      <c r="MW65" s="72"/>
      <c r="MX65" s="72"/>
      <c r="MY65" s="72"/>
    </row>
    <row r="66" spans="2:363">
      <c r="B66" s="72"/>
      <c r="C66" s="72"/>
      <c r="D66" s="72"/>
      <c r="E66" s="72"/>
      <c r="F66" s="72"/>
      <c r="G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3" t="s">
        <v>283</v>
      </c>
      <c r="AT66" s="74" t="s">
        <v>311</v>
      </c>
      <c r="AU66" s="71"/>
      <c r="AV66" s="71"/>
      <c r="AW66" s="71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</row>
    <row r="67" spans="2:363">
      <c r="B67" s="72"/>
      <c r="C67" s="72"/>
      <c r="D67" s="72"/>
      <c r="E67" s="72"/>
      <c r="F67" s="72"/>
      <c r="G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3" t="s">
        <v>283</v>
      </c>
      <c r="AT67" s="74" t="s">
        <v>312</v>
      </c>
      <c r="AU67" s="71"/>
      <c r="AV67" s="71"/>
      <c r="AW67" s="71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</row>
    <row r="68" spans="2:363">
      <c r="B68" s="72"/>
      <c r="C68" s="72"/>
      <c r="D68" s="72"/>
      <c r="E68" s="72"/>
      <c r="F68" s="72"/>
      <c r="G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3" t="s">
        <v>283</v>
      </c>
      <c r="AT68" s="74" t="s">
        <v>313</v>
      </c>
      <c r="AU68" s="71"/>
      <c r="AV68" s="71"/>
      <c r="AW68" s="71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</row>
    <row r="69" spans="2:363">
      <c r="B69" s="72"/>
      <c r="C69" s="72"/>
      <c r="D69" s="72"/>
      <c r="E69" s="72"/>
      <c r="F69" s="72"/>
      <c r="G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3" t="s">
        <v>283</v>
      </c>
      <c r="AT69" s="74" t="s">
        <v>314</v>
      </c>
      <c r="AU69" s="71"/>
      <c r="AV69" s="71"/>
      <c r="AW69" s="71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</row>
    <row r="70" spans="2:363">
      <c r="B70" s="72"/>
      <c r="C70" s="72"/>
      <c r="D70" s="72"/>
      <c r="E70" s="72"/>
      <c r="F70" s="72"/>
      <c r="G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3" t="s">
        <v>283</v>
      </c>
      <c r="AT70" s="74" t="s">
        <v>315</v>
      </c>
      <c r="AU70" s="71"/>
      <c r="AV70" s="71"/>
      <c r="AW70" s="71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</row>
    <row r="71" spans="2:363">
      <c r="B71" s="72"/>
      <c r="C71" s="72"/>
      <c r="D71" s="72"/>
      <c r="E71" s="72"/>
      <c r="F71" s="72"/>
      <c r="G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3" t="s">
        <v>283</v>
      </c>
      <c r="AT71" s="74" t="s">
        <v>316</v>
      </c>
      <c r="AU71" s="71"/>
      <c r="AV71" s="71"/>
      <c r="AW71" s="71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</row>
    <row r="72" spans="2:363">
      <c r="B72" s="72"/>
      <c r="C72" s="72"/>
      <c r="D72" s="72"/>
      <c r="E72" s="72"/>
      <c r="F72" s="72"/>
      <c r="G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3" t="s">
        <v>317</v>
      </c>
      <c r="AT72" s="74" t="s">
        <v>318</v>
      </c>
      <c r="AU72" s="71"/>
      <c r="AV72" s="71"/>
      <c r="AW72" s="71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</row>
    <row r="73" spans="2:363">
      <c r="B73" s="72"/>
      <c r="C73" s="72"/>
      <c r="D73" s="72"/>
      <c r="E73" s="72"/>
      <c r="F73" s="72"/>
      <c r="G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3" t="s">
        <v>317</v>
      </c>
      <c r="AT73" s="74" t="s">
        <v>319</v>
      </c>
      <c r="AU73" s="71"/>
      <c r="AV73" s="71"/>
      <c r="AW73" s="71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</row>
    <row r="74" spans="2:363">
      <c r="B74" s="72"/>
      <c r="C74" s="72"/>
      <c r="D74" s="72"/>
      <c r="E74" s="72"/>
      <c r="F74" s="72"/>
      <c r="G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3" t="s">
        <v>317</v>
      </c>
      <c r="AT74" s="74" t="s">
        <v>320</v>
      </c>
      <c r="AU74" s="71"/>
      <c r="AV74" s="71"/>
      <c r="AW74" s="71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</row>
    <row r="75" spans="2:363">
      <c r="B75" s="72"/>
      <c r="C75" s="72"/>
      <c r="D75" s="72"/>
      <c r="E75" s="72"/>
      <c r="F75" s="72"/>
      <c r="G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3" t="s">
        <v>317</v>
      </c>
      <c r="AT75" s="74" t="s">
        <v>321</v>
      </c>
      <c r="AU75" s="71"/>
      <c r="AV75" s="71"/>
      <c r="AW75" s="71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</row>
    <row r="76" spans="2:363">
      <c r="B76" s="72"/>
      <c r="C76" s="72"/>
      <c r="D76" s="72"/>
      <c r="E76" s="72"/>
      <c r="F76" s="72"/>
      <c r="G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3" t="s">
        <v>317</v>
      </c>
      <c r="AT76" s="74" t="s">
        <v>322</v>
      </c>
      <c r="AU76" s="71"/>
      <c r="AV76" s="71"/>
      <c r="AW76" s="71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</row>
    <row r="77" spans="2:363">
      <c r="B77" s="72"/>
      <c r="C77" s="72"/>
      <c r="D77" s="72"/>
      <c r="E77" s="72"/>
      <c r="F77" s="72"/>
      <c r="G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3" t="s">
        <v>317</v>
      </c>
      <c r="AT77" s="74" t="s">
        <v>323</v>
      </c>
      <c r="AU77" s="71"/>
      <c r="AV77" s="71"/>
      <c r="AW77" s="71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</row>
    <row r="78" spans="2:363">
      <c r="B78" s="72"/>
      <c r="C78" s="72"/>
      <c r="D78" s="72"/>
      <c r="E78" s="72"/>
      <c r="F78" s="72"/>
      <c r="G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3" t="s">
        <v>317</v>
      </c>
      <c r="AT78" s="74" t="s">
        <v>324</v>
      </c>
      <c r="AU78" s="71"/>
      <c r="AV78" s="71"/>
      <c r="AW78" s="71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</row>
    <row r="79" spans="2:363">
      <c r="B79" s="72"/>
      <c r="C79" s="72"/>
      <c r="D79" s="72"/>
      <c r="E79" s="72"/>
      <c r="F79" s="72"/>
      <c r="G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3" t="s">
        <v>317</v>
      </c>
      <c r="AT79" s="74" t="s">
        <v>325</v>
      </c>
      <c r="AU79" s="71"/>
      <c r="AV79" s="71"/>
      <c r="AW79" s="71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</row>
    <row r="80" spans="2:363">
      <c r="B80" s="72"/>
      <c r="C80" s="72"/>
      <c r="D80" s="72"/>
      <c r="E80" s="72"/>
      <c r="F80" s="72"/>
      <c r="G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3" t="s">
        <v>317</v>
      </c>
      <c r="AT80" s="74" t="s">
        <v>326</v>
      </c>
      <c r="AU80" s="71"/>
      <c r="AV80" s="71"/>
      <c r="AW80" s="71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</row>
    <row r="81" spans="2:363">
      <c r="B81" s="72"/>
      <c r="C81" s="72"/>
      <c r="D81" s="72"/>
      <c r="E81" s="72"/>
      <c r="F81" s="72"/>
      <c r="G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3" t="s">
        <v>317</v>
      </c>
      <c r="AT81" s="74" t="s">
        <v>327</v>
      </c>
      <c r="AU81" s="71"/>
      <c r="AV81" s="71"/>
      <c r="AW81" s="71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</row>
    <row r="82" spans="2:363">
      <c r="B82" s="72"/>
      <c r="C82" s="72"/>
      <c r="D82" s="72"/>
      <c r="E82" s="72"/>
      <c r="F82" s="72"/>
      <c r="G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3" t="s">
        <v>317</v>
      </c>
      <c r="AT82" s="74" t="s">
        <v>328</v>
      </c>
      <c r="AU82" s="71"/>
      <c r="AV82" s="71"/>
      <c r="AW82" s="71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</row>
    <row r="83" spans="2:363">
      <c r="B83" s="72"/>
      <c r="C83" s="72"/>
      <c r="D83" s="72"/>
      <c r="E83" s="72"/>
      <c r="F83" s="72"/>
      <c r="G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3" t="s">
        <v>317</v>
      </c>
      <c r="AT83" s="74" t="s">
        <v>329</v>
      </c>
      <c r="AU83" s="71"/>
      <c r="AV83" s="71"/>
      <c r="AW83" s="71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</row>
    <row r="84" spans="2:363">
      <c r="B84" s="72"/>
      <c r="C84" s="72"/>
      <c r="D84" s="72"/>
      <c r="E84" s="72"/>
      <c r="F84" s="72"/>
      <c r="G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3" t="s">
        <v>317</v>
      </c>
      <c r="AT84" s="74" t="s">
        <v>330</v>
      </c>
      <c r="AU84" s="71"/>
      <c r="AV84" s="71"/>
      <c r="AW84" s="71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</row>
    <row r="85" spans="2:363">
      <c r="B85" s="72"/>
      <c r="C85" s="72"/>
      <c r="D85" s="72"/>
      <c r="E85" s="72"/>
      <c r="F85" s="72"/>
      <c r="G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3" t="s">
        <v>317</v>
      </c>
      <c r="AT85" s="74" t="s">
        <v>331</v>
      </c>
      <c r="AU85" s="71"/>
      <c r="AV85" s="71"/>
      <c r="AW85" s="71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</row>
    <row r="86" spans="2:363">
      <c r="B86" s="72"/>
      <c r="C86" s="72"/>
      <c r="D86" s="72"/>
      <c r="E86" s="72"/>
      <c r="F86" s="72"/>
      <c r="G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3" t="s">
        <v>317</v>
      </c>
      <c r="AT86" s="74" t="s">
        <v>332</v>
      </c>
      <c r="AU86" s="71"/>
      <c r="AV86" s="71"/>
      <c r="AW86" s="71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</row>
    <row r="87" spans="2:363">
      <c r="B87" s="72"/>
      <c r="C87" s="72"/>
      <c r="D87" s="72"/>
      <c r="E87" s="72"/>
      <c r="F87" s="72"/>
      <c r="G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3" t="s">
        <v>317</v>
      </c>
      <c r="AT87" s="74" t="s">
        <v>333</v>
      </c>
      <c r="AU87" s="71"/>
      <c r="AV87" s="71"/>
      <c r="AW87" s="71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</row>
    <row r="88" spans="2:363">
      <c r="B88" s="72"/>
      <c r="C88" s="72"/>
      <c r="D88" s="72"/>
      <c r="E88" s="72"/>
      <c r="F88" s="72"/>
      <c r="G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3" t="s">
        <v>317</v>
      </c>
      <c r="AT88" s="74" t="s">
        <v>334</v>
      </c>
      <c r="AU88" s="71"/>
      <c r="AV88" s="71"/>
      <c r="AW88" s="71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</row>
    <row r="89" spans="2:363">
      <c r="B89" s="72"/>
      <c r="C89" s="72"/>
      <c r="D89" s="72"/>
      <c r="E89" s="72"/>
      <c r="F89" s="72"/>
      <c r="G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3" t="s">
        <v>317</v>
      </c>
      <c r="AT89" s="74" t="s">
        <v>335</v>
      </c>
      <c r="AU89" s="71"/>
      <c r="AV89" s="71"/>
      <c r="AW89" s="71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</row>
    <row r="90" spans="2:363">
      <c r="B90" s="72"/>
      <c r="C90" s="72"/>
      <c r="D90" s="72"/>
      <c r="E90" s="72"/>
      <c r="F90" s="72"/>
      <c r="G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3" t="s">
        <v>317</v>
      </c>
      <c r="AT90" s="74" t="s">
        <v>336</v>
      </c>
      <c r="AU90" s="71"/>
      <c r="AV90" s="71"/>
      <c r="AW90" s="71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</row>
    <row r="91" spans="2:363">
      <c r="B91" s="72"/>
      <c r="C91" s="72"/>
      <c r="D91" s="72"/>
      <c r="E91" s="72"/>
      <c r="F91" s="72"/>
      <c r="G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3" t="s">
        <v>317</v>
      </c>
      <c r="AT91" s="74" t="s">
        <v>337</v>
      </c>
      <c r="AU91" s="71"/>
      <c r="AV91" s="71"/>
      <c r="AW91" s="71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</row>
    <row r="92" spans="2:363">
      <c r="B92" s="72"/>
      <c r="C92" s="72"/>
      <c r="D92" s="72"/>
      <c r="E92" s="72"/>
      <c r="F92" s="72"/>
      <c r="G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3" t="s">
        <v>317</v>
      </c>
      <c r="AT92" s="74" t="s">
        <v>338</v>
      </c>
      <c r="AU92" s="71"/>
      <c r="AV92" s="71"/>
      <c r="AW92" s="71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</row>
    <row r="93" spans="2:363">
      <c r="B93" s="72"/>
      <c r="C93" s="72"/>
      <c r="D93" s="72"/>
      <c r="E93" s="72"/>
      <c r="F93" s="72"/>
      <c r="G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3" t="s">
        <v>317</v>
      </c>
      <c r="AT93" s="74" t="s">
        <v>339</v>
      </c>
      <c r="AU93" s="71"/>
      <c r="AV93" s="71"/>
      <c r="AW93" s="71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</row>
    <row r="94" spans="2:363">
      <c r="B94" s="72"/>
      <c r="C94" s="72"/>
      <c r="D94" s="72"/>
      <c r="E94" s="72"/>
      <c r="F94" s="72"/>
      <c r="G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3" t="s">
        <v>317</v>
      </c>
      <c r="AT94" s="74" t="s">
        <v>340</v>
      </c>
      <c r="AU94" s="71"/>
      <c r="AV94" s="71"/>
      <c r="AW94" s="71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</row>
    <row r="95" spans="2:363">
      <c r="B95" s="72"/>
      <c r="C95" s="72"/>
      <c r="D95" s="72"/>
      <c r="E95" s="72"/>
      <c r="F95" s="72"/>
      <c r="G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3" t="s">
        <v>317</v>
      </c>
      <c r="AT95" s="74" t="s">
        <v>341</v>
      </c>
      <c r="AU95" s="71"/>
      <c r="AV95" s="71"/>
      <c r="AW95" s="71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</row>
    <row r="96" spans="2:363">
      <c r="B96" s="72"/>
      <c r="C96" s="72"/>
      <c r="D96" s="72"/>
      <c r="E96" s="72"/>
      <c r="F96" s="72"/>
      <c r="G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3" t="s">
        <v>317</v>
      </c>
      <c r="AT96" s="74" t="s">
        <v>342</v>
      </c>
      <c r="AU96" s="71"/>
      <c r="AV96" s="71"/>
      <c r="AW96" s="71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</row>
    <row r="97" spans="2:363">
      <c r="B97" s="72"/>
      <c r="C97" s="72"/>
      <c r="D97" s="72"/>
      <c r="E97" s="72"/>
      <c r="F97" s="72"/>
      <c r="G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3" t="s">
        <v>317</v>
      </c>
      <c r="AT97" s="74" t="s">
        <v>343</v>
      </c>
      <c r="AU97" s="71"/>
      <c r="AV97" s="71"/>
      <c r="AW97" s="71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  <c r="IW97" s="72"/>
      <c r="IX97" s="72"/>
      <c r="IY97" s="72"/>
      <c r="IZ97" s="72"/>
      <c r="JA97" s="72"/>
      <c r="JB97" s="72"/>
      <c r="JC97" s="72"/>
      <c r="JD97" s="72"/>
      <c r="JE97" s="72"/>
      <c r="JF97" s="72"/>
      <c r="JG97" s="72"/>
      <c r="JH97" s="72"/>
      <c r="JI97" s="72"/>
      <c r="JJ97" s="72"/>
      <c r="JK97" s="72"/>
      <c r="JL97" s="72"/>
      <c r="JM97" s="72"/>
      <c r="JN97" s="72"/>
      <c r="JO97" s="72"/>
      <c r="JP97" s="72"/>
      <c r="JQ97" s="72"/>
      <c r="JR97" s="72"/>
      <c r="JS97" s="72"/>
      <c r="JT97" s="72"/>
      <c r="JU97" s="72"/>
      <c r="JV97" s="72"/>
      <c r="JW97" s="72"/>
      <c r="JX97" s="72"/>
      <c r="JY97" s="72"/>
      <c r="JZ97" s="72"/>
      <c r="KA97" s="72"/>
      <c r="KB97" s="72"/>
      <c r="KC97" s="72"/>
      <c r="KD97" s="72"/>
      <c r="KE97" s="72"/>
      <c r="KF97" s="72"/>
      <c r="KG97" s="72"/>
      <c r="KH97" s="72"/>
      <c r="KI97" s="72"/>
      <c r="KJ97" s="72"/>
      <c r="KK97" s="72"/>
      <c r="KL97" s="72"/>
      <c r="KM97" s="72"/>
      <c r="KN97" s="72"/>
      <c r="KO97" s="72"/>
      <c r="KP97" s="72"/>
      <c r="KQ97" s="72"/>
      <c r="KR97" s="72"/>
      <c r="KS97" s="72"/>
      <c r="KT97" s="72"/>
      <c r="KU97" s="72"/>
      <c r="KV97" s="72"/>
      <c r="KW97" s="72"/>
      <c r="KX97" s="72"/>
      <c r="KY97" s="72"/>
      <c r="KZ97" s="72"/>
      <c r="LA97" s="72"/>
      <c r="LB97" s="72"/>
      <c r="LC97" s="72"/>
      <c r="LD97" s="72"/>
      <c r="LE97" s="72"/>
      <c r="LF97" s="72"/>
      <c r="LG97" s="72"/>
      <c r="LH97" s="72"/>
      <c r="LI97" s="72"/>
      <c r="LJ97" s="72"/>
      <c r="LK97" s="72"/>
      <c r="LL97" s="72"/>
      <c r="LM97" s="72"/>
      <c r="LN97" s="72"/>
      <c r="LO97" s="72"/>
      <c r="LP97" s="72"/>
      <c r="LQ97" s="72"/>
      <c r="LR97" s="72"/>
      <c r="LS97" s="72"/>
      <c r="LT97" s="72"/>
      <c r="LU97" s="72"/>
      <c r="LV97" s="72"/>
      <c r="LW97" s="72"/>
      <c r="LX97" s="72"/>
      <c r="LY97" s="72"/>
      <c r="LZ97" s="72"/>
      <c r="MA97" s="72"/>
      <c r="MB97" s="72"/>
      <c r="MC97" s="72"/>
      <c r="MD97" s="72"/>
      <c r="ME97" s="72"/>
      <c r="MF97" s="72"/>
      <c r="MG97" s="72"/>
      <c r="MH97" s="72"/>
      <c r="MI97" s="72"/>
      <c r="MJ97" s="72"/>
      <c r="MK97" s="72"/>
      <c r="ML97" s="72"/>
      <c r="MM97" s="72"/>
      <c r="MN97" s="72"/>
      <c r="MO97" s="72"/>
      <c r="MP97" s="72"/>
      <c r="MQ97" s="72"/>
      <c r="MR97" s="72"/>
      <c r="MS97" s="72"/>
      <c r="MT97" s="72"/>
      <c r="MU97" s="72"/>
      <c r="MV97" s="72"/>
      <c r="MW97" s="72"/>
      <c r="MX97" s="72"/>
      <c r="MY97" s="72"/>
    </row>
    <row r="98" spans="2:363">
      <c r="B98" s="72"/>
      <c r="C98" s="72"/>
      <c r="D98" s="72"/>
      <c r="E98" s="72"/>
      <c r="F98" s="72"/>
      <c r="G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3" t="s">
        <v>317</v>
      </c>
      <c r="AT98" s="74" t="s">
        <v>344</v>
      </c>
      <c r="AU98" s="71"/>
      <c r="AV98" s="71"/>
      <c r="AW98" s="71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</row>
    <row r="99" spans="2:363">
      <c r="B99" s="72"/>
      <c r="C99" s="72"/>
      <c r="D99" s="72"/>
      <c r="E99" s="72"/>
      <c r="F99" s="72"/>
      <c r="G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3" t="s">
        <v>317</v>
      </c>
      <c r="AT99" s="74" t="s">
        <v>345</v>
      </c>
      <c r="AU99" s="71"/>
      <c r="AV99" s="71"/>
      <c r="AW99" s="71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</row>
    <row r="100" spans="2:363">
      <c r="B100" s="72"/>
      <c r="C100" s="72"/>
      <c r="D100" s="72"/>
      <c r="E100" s="72"/>
      <c r="F100" s="72"/>
      <c r="G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3" t="s">
        <v>317</v>
      </c>
      <c r="AT100" s="74" t="s">
        <v>346</v>
      </c>
      <c r="AU100" s="71"/>
      <c r="AV100" s="71"/>
      <c r="AW100" s="71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</row>
    <row r="101" spans="2:363">
      <c r="B101" s="72"/>
      <c r="C101" s="72"/>
      <c r="D101" s="72"/>
      <c r="E101" s="72"/>
      <c r="F101" s="72"/>
      <c r="G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3" t="s">
        <v>317</v>
      </c>
      <c r="AT101" s="74" t="s">
        <v>347</v>
      </c>
      <c r="AU101" s="71"/>
      <c r="AV101" s="71"/>
      <c r="AW101" s="71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  <c r="IW101" s="72"/>
      <c r="IX101" s="72"/>
      <c r="IY101" s="72"/>
      <c r="IZ101" s="72"/>
      <c r="JA101" s="72"/>
      <c r="JB101" s="72"/>
      <c r="JC101" s="72"/>
      <c r="JD101" s="72"/>
      <c r="JE101" s="72"/>
      <c r="JF101" s="72"/>
      <c r="JG101" s="72"/>
      <c r="JH101" s="72"/>
      <c r="JI101" s="72"/>
      <c r="JJ101" s="72"/>
      <c r="JK101" s="72"/>
      <c r="JL101" s="72"/>
      <c r="JM101" s="72"/>
      <c r="JN101" s="72"/>
      <c r="JO101" s="72"/>
      <c r="JP101" s="72"/>
      <c r="JQ101" s="72"/>
      <c r="JR101" s="72"/>
      <c r="JS101" s="72"/>
      <c r="JT101" s="72"/>
      <c r="JU101" s="72"/>
      <c r="JV101" s="72"/>
      <c r="JW101" s="72"/>
      <c r="JX101" s="72"/>
      <c r="JY101" s="72"/>
      <c r="JZ101" s="72"/>
      <c r="KA101" s="72"/>
      <c r="KB101" s="72"/>
      <c r="KC101" s="72"/>
      <c r="KD101" s="72"/>
      <c r="KE101" s="72"/>
      <c r="KF101" s="72"/>
      <c r="KG101" s="72"/>
      <c r="KH101" s="72"/>
      <c r="KI101" s="72"/>
      <c r="KJ101" s="72"/>
      <c r="KK101" s="72"/>
      <c r="KL101" s="72"/>
      <c r="KM101" s="72"/>
      <c r="KN101" s="72"/>
      <c r="KO101" s="72"/>
      <c r="KP101" s="72"/>
      <c r="KQ101" s="72"/>
      <c r="KR101" s="72"/>
      <c r="KS101" s="72"/>
      <c r="KT101" s="72"/>
      <c r="KU101" s="72"/>
      <c r="KV101" s="72"/>
      <c r="KW101" s="72"/>
      <c r="KX101" s="72"/>
      <c r="KY101" s="72"/>
      <c r="KZ101" s="72"/>
      <c r="LA101" s="72"/>
      <c r="LB101" s="72"/>
      <c r="LC101" s="72"/>
      <c r="LD101" s="72"/>
      <c r="LE101" s="72"/>
      <c r="LF101" s="72"/>
      <c r="LG101" s="72"/>
      <c r="LH101" s="72"/>
      <c r="LI101" s="72"/>
      <c r="LJ101" s="72"/>
      <c r="LK101" s="72"/>
      <c r="LL101" s="72"/>
      <c r="LM101" s="72"/>
      <c r="LN101" s="72"/>
      <c r="LO101" s="72"/>
      <c r="LP101" s="72"/>
      <c r="LQ101" s="72"/>
      <c r="LR101" s="72"/>
      <c r="LS101" s="72"/>
      <c r="LT101" s="72"/>
      <c r="LU101" s="72"/>
      <c r="LV101" s="72"/>
      <c r="LW101" s="72"/>
      <c r="LX101" s="72"/>
      <c r="LY101" s="72"/>
      <c r="LZ101" s="72"/>
      <c r="MA101" s="72"/>
      <c r="MB101" s="72"/>
      <c r="MC101" s="72"/>
      <c r="MD101" s="72"/>
      <c r="ME101" s="72"/>
      <c r="MF101" s="72"/>
      <c r="MG101" s="72"/>
      <c r="MH101" s="72"/>
      <c r="MI101" s="72"/>
      <c r="MJ101" s="72"/>
      <c r="MK101" s="72"/>
      <c r="ML101" s="72"/>
      <c r="MM101" s="72"/>
      <c r="MN101" s="72"/>
      <c r="MO101" s="72"/>
      <c r="MP101" s="72"/>
      <c r="MQ101" s="72"/>
      <c r="MR101" s="72"/>
      <c r="MS101" s="72"/>
      <c r="MT101" s="72"/>
      <c r="MU101" s="72"/>
      <c r="MV101" s="72"/>
      <c r="MW101" s="72"/>
      <c r="MX101" s="72"/>
      <c r="MY101" s="72"/>
    </row>
    <row r="102" spans="2:363">
      <c r="B102" s="72"/>
      <c r="C102" s="72"/>
      <c r="D102" s="72"/>
      <c r="E102" s="72"/>
      <c r="F102" s="72"/>
      <c r="G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3" t="s">
        <v>317</v>
      </c>
      <c r="AT102" s="74" t="s">
        <v>348</v>
      </c>
      <c r="AU102" s="71"/>
      <c r="AV102" s="71"/>
      <c r="AW102" s="71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  <c r="IW102" s="72"/>
      <c r="IX102" s="72"/>
      <c r="IY102" s="72"/>
      <c r="IZ102" s="72"/>
      <c r="JA102" s="72"/>
      <c r="JB102" s="72"/>
      <c r="JC102" s="72"/>
      <c r="JD102" s="72"/>
      <c r="JE102" s="72"/>
      <c r="JF102" s="72"/>
      <c r="JG102" s="72"/>
      <c r="JH102" s="72"/>
      <c r="JI102" s="72"/>
      <c r="JJ102" s="72"/>
      <c r="JK102" s="72"/>
      <c r="JL102" s="72"/>
      <c r="JM102" s="72"/>
      <c r="JN102" s="72"/>
      <c r="JO102" s="72"/>
      <c r="JP102" s="72"/>
      <c r="JQ102" s="72"/>
      <c r="JR102" s="72"/>
      <c r="JS102" s="72"/>
      <c r="JT102" s="72"/>
      <c r="JU102" s="72"/>
      <c r="JV102" s="72"/>
      <c r="JW102" s="72"/>
      <c r="JX102" s="72"/>
      <c r="JY102" s="72"/>
      <c r="JZ102" s="72"/>
      <c r="KA102" s="72"/>
      <c r="KB102" s="72"/>
      <c r="KC102" s="72"/>
      <c r="KD102" s="72"/>
      <c r="KE102" s="72"/>
      <c r="KF102" s="72"/>
      <c r="KG102" s="72"/>
      <c r="KH102" s="72"/>
      <c r="KI102" s="72"/>
      <c r="KJ102" s="72"/>
      <c r="KK102" s="72"/>
      <c r="KL102" s="72"/>
      <c r="KM102" s="72"/>
      <c r="KN102" s="72"/>
      <c r="KO102" s="72"/>
      <c r="KP102" s="72"/>
      <c r="KQ102" s="72"/>
      <c r="KR102" s="72"/>
      <c r="KS102" s="72"/>
      <c r="KT102" s="72"/>
      <c r="KU102" s="72"/>
      <c r="KV102" s="72"/>
      <c r="KW102" s="72"/>
      <c r="KX102" s="72"/>
      <c r="KY102" s="72"/>
      <c r="KZ102" s="72"/>
      <c r="LA102" s="72"/>
      <c r="LB102" s="72"/>
      <c r="LC102" s="72"/>
      <c r="LD102" s="72"/>
      <c r="LE102" s="72"/>
      <c r="LF102" s="72"/>
      <c r="LG102" s="72"/>
      <c r="LH102" s="72"/>
      <c r="LI102" s="72"/>
      <c r="LJ102" s="72"/>
      <c r="LK102" s="72"/>
      <c r="LL102" s="72"/>
      <c r="LM102" s="72"/>
      <c r="LN102" s="72"/>
      <c r="LO102" s="72"/>
      <c r="LP102" s="72"/>
      <c r="LQ102" s="72"/>
      <c r="LR102" s="72"/>
      <c r="LS102" s="72"/>
      <c r="LT102" s="72"/>
      <c r="LU102" s="72"/>
      <c r="LV102" s="72"/>
      <c r="LW102" s="72"/>
      <c r="LX102" s="72"/>
      <c r="LY102" s="72"/>
      <c r="LZ102" s="72"/>
      <c r="MA102" s="72"/>
      <c r="MB102" s="72"/>
      <c r="MC102" s="72"/>
      <c r="MD102" s="72"/>
      <c r="ME102" s="72"/>
      <c r="MF102" s="72"/>
      <c r="MG102" s="72"/>
      <c r="MH102" s="72"/>
      <c r="MI102" s="72"/>
      <c r="MJ102" s="72"/>
      <c r="MK102" s="72"/>
      <c r="ML102" s="72"/>
      <c r="MM102" s="72"/>
      <c r="MN102" s="72"/>
      <c r="MO102" s="72"/>
      <c r="MP102" s="72"/>
      <c r="MQ102" s="72"/>
      <c r="MR102" s="72"/>
      <c r="MS102" s="72"/>
      <c r="MT102" s="72"/>
      <c r="MU102" s="72"/>
      <c r="MV102" s="72"/>
      <c r="MW102" s="72"/>
      <c r="MX102" s="72"/>
      <c r="MY102" s="72"/>
    </row>
    <row r="103" spans="2:363">
      <c r="B103" s="72"/>
      <c r="C103" s="72"/>
      <c r="D103" s="72"/>
      <c r="E103" s="72"/>
      <c r="F103" s="72"/>
      <c r="G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3" t="s">
        <v>317</v>
      </c>
      <c r="AT103" s="74" t="s">
        <v>349</v>
      </c>
      <c r="AU103" s="71"/>
      <c r="AV103" s="71"/>
      <c r="AW103" s="71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  <c r="IW103" s="72"/>
      <c r="IX103" s="72"/>
      <c r="IY103" s="72"/>
      <c r="IZ103" s="72"/>
      <c r="JA103" s="72"/>
      <c r="JB103" s="72"/>
      <c r="JC103" s="72"/>
      <c r="JD103" s="72"/>
      <c r="JE103" s="72"/>
      <c r="JF103" s="72"/>
      <c r="JG103" s="72"/>
      <c r="JH103" s="72"/>
      <c r="JI103" s="72"/>
      <c r="JJ103" s="72"/>
      <c r="JK103" s="72"/>
      <c r="JL103" s="72"/>
      <c r="JM103" s="72"/>
      <c r="JN103" s="72"/>
      <c r="JO103" s="72"/>
      <c r="JP103" s="72"/>
      <c r="JQ103" s="72"/>
      <c r="JR103" s="72"/>
      <c r="JS103" s="72"/>
      <c r="JT103" s="72"/>
      <c r="JU103" s="72"/>
      <c r="JV103" s="72"/>
      <c r="JW103" s="72"/>
      <c r="JX103" s="72"/>
      <c r="JY103" s="72"/>
      <c r="JZ103" s="72"/>
      <c r="KA103" s="72"/>
      <c r="KB103" s="72"/>
      <c r="KC103" s="72"/>
      <c r="KD103" s="72"/>
      <c r="KE103" s="72"/>
      <c r="KF103" s="72"/>
      <c r="KG103" s="72"/>
      <c r="KH103" s="72"/>
      <c r="KI103" s="72"/>
      <c r="KJ103" s="72"/>
      <c r="KK103" s="72"/>
      <c r="KL103" s="72"/>
      <c r="KM103" s="72"/>
      <c r="KN103" s="72"/>
      <c r="KO103" s="72"/>
      <c r="KP103" s="72"/>
      <c r="KQ103" s="72"/>
      <c r="KR103" s="72"/>
      <c r="KS103" s="72"/>
      <c r="KT103" s="72"/>
      <c r="KU103" s="72"/>
      <c r="KV103" s="72"/>
      <c r="KW103" s="72"/>
      <c r="KX103" s="72"/>
      <c r="KY103" s="72"/>
      <c r="KZ103" s="72"/>
      <c r="LA103" s="72"/>
      <c r="LB103" s="72"/>
      <c r="LC103" s="72"/>
      <c r="LD103" s="72"/>
      <c r="LE103" s="72"/>
      <c r="LF103" s="72"/>
      <c r="LG103" s="72"/>
      <c r="LH103" s="72"/>
      <c r="LI103" s="72"/>
      <c r="LJ103" s="72"/>
      <c r="LK103" s="72"/>
      <c r="LL103" s="72"/>
      <c r="LM103" s="72"/>
      <c r="LN103" s="72"/>
      <c r="LO103" s="72"/>
      <c r="LP103" s="72"/>
      <c r="LQ103" s="72"/>
      <c r="LR103" s="72"/>
      <c r="LS103" s="72"/>
      <c r="LT103" s="72"/>
      <c r="LU103" s="72"/>
      <c r="LV103" s="72"/>
      <c r="LW103" s="72"/>
      <c r="LX103" s="72"/>
      <c r="LY103" s="72"/>
      <c r="LZ103" s="72"/>
      <c r="MA103" s="72"/>
      <c r="MB103" s="72"/>
      <c r="MC103" s="72"/>
      <c r="MD103" s="72"/>
      <c r="ME103" s="72"/>
      <c r="MF103" s="72"/>
      <c r="MG103" s="72"/>
      <c r="MH103" s="72"/>
      <c r="MI103" s="72"/>
      <c r="MJ103" s="72"/>
      <c r="MK103" s="72"/>
      <c r="ML103" s="72"/>
      <c r="MM103" s="72"/>
      <c r="MN103" s="72"/>
      <c r="MO103" s="72"/>
      <c r="MP103" s="72"/>
      <c r="MQ103" s="72"/>
      <c r="MR103" s="72"/>
      <c r="MS103" s="72"/>
      <c r="MT103" s="72"/>
      <c r="MU103" s="72"/>
      <c r="MV103" s="72"/>
      <c r="MW103" s="72"/>
      <c r="MX103" s="72"/>
      <c r="MY103" s="72"/>
    </row>
    <row r="104" spans="2:363">
      <c r="B104" s="72"/>
      <c r="C104" s="72"/>
      <c r="D104" s="72"/>
      <c r="E104" s="72"/>
      <c r="F104" s="72"/>
      <c r="G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3" t="s">
        <v>317</v>
      </c>
      <c r="AT104" s="74" t="s">
        <v>350</v>
      </c>
      <c r="AU104" s="71"/>
      <c r="AV104" s="71"/>
      <c r="AW104" s="71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  <c r="IW104" s="72"/>
      <c r="IX104" s="72"/>
      <c r="IY104" s="72"/>
      <c r="IZ104" s="72"/>
      <c r="JA104" s="72"/>
      <c r="JB104" s="72"/>
      <c r="JC104" s="72"/>
      <c r="JD104" s="72"/>
      <c r="JE104" s="72"/>
      <c r="JF104" s="72"/>
      <c r="JG104" s="72"/>
      <c r="JH104" s="72"/>
      <c r="JI104" s="72"/>
      <c r="JJ104" s="72"/>
      <c r="JK104" s="72"/>
      <c r="JL104" s="72"/>
      <c r="JM104" s="72"/>
      <c r="JN104" s="72"/>
      <c r="JO104" s="72"/>
      <c r="JP104" s="72"/>
      <c r="JQ104" s="72"/>
      <c r="JR104" s="72"/>
      <c r="JS104" s="72"/>
      <c r="JT104" s="72"/>
      <c r="JU104" s="72"/>
      <c r="JV104" s="72"/>
      <c r="JW104" s="72"/>
      <c r="JX104" s="72"/>
      <c r="JY104" s="72"/>
      <c r="JZ104" s="72"/>
      <c r="KA104" s="72"/>
      <c r="KB104" s="72"/>
      <c r="KC104" s="72"/>
      <c r="KD104" s="72"/>
      <c r="KE104" s="72"/>
      <c r="KF104" s="72"/>
      <c r="KG104" s="72"/>
      <c r="KH104" s="72"/>
      <c r="KI104" s="72"/>
      <c r="KJ104" s="72"/>
      <c r="KK104" s="72"/>
      <c r="KL104" s="72"/>
      <c r="KM104" s="72"/>
      <c r="KN104" s="72"/>
      <c r="KO104" s="72"/>
      <c r="KP104" s="72"/>
      <c r="KQ104" s="72"/>
      <c r="KR104" s="72"/>
      <c r="KS104" s="72"/>
      <c r="KT104" s="72"/>
      <c r="KU104" s="72"/>
      <c r="KV104" s="72"/>
      <c r="KW104" s="72"/>
      <c r="KX104" s="72"/>
      <c r="KY104" s="72"/>
      <c r="KZ104" s="72"/>
      <c r="LA104" s="72"/>
      <c r="LB104" s="72"/>
      <c r="LC104" s="72"/>
      <c r="LD104" s="72"/>
      <c r="LE104" s="72"/>
      <c r="LF104" s="72"/>
      <c r="LG104" s="72"/>
      <c r="LH104" s="72"/>
      <c r="LI104" s="72"/>
      <c r="LJ104" s="72"/>
      <c r="LK104" s="72"/>
      <c r="LL104" s="72"/>
      <c r="LM104" s="72"/>
      <c r="LN104" s="72"/>
      <c r="LO104" s="72"/>
      <c r="LP104" s="72"/>
      <c r="LQ104" s="72"/>
      <c r="LR104" s="72"/>
      <c r="LS104" s="72"/>
      <c r="LT104" s="72"/>
      <c r="LU104" s="72"/>
      <c r="LV104" s="72"/>
      <c r="LW104" s="72"/>
      <c r="LX104" s="72"/>
      <c r="LY104" s="72"/>
      <c r="LZ104" s="72"/>
      <c r="MA104" s="72"/>
      <c r="MB104" s="72"/>
      <c r="MC104" s="72"/>
      <c r="MD104" s="72"/>
      <c r="ME104" s="72"/>
      <c r="MF104" s="72"/>
      <c r="MG104" s="72"/>
      <c r="MH104" s="72"/>
      <c r="MI104" s="72"/>
      <c r="MJ104" s="72"/>
      <c r="MK104" s="72"/>
      <c r="ML104" s="72"/>
      <c r="MM104" s="72"/>
      <c r="MN104" s="72"/>
      <c r="MO104" s="72"/>
      <c r="MP104" s="72"/>
      <c r="MQ104" s="72"/>
      <c r="MR104" s="72"/>
      <c r="MS104" s="72"/>
      <c r="MT104" s="72"/>
      <c r="MU104" s="72"/>
      <c r="MV104" s="72"/>
      <c r="MW104" s="72"/>
      <c r="MX104" s="72"/>
      <c r="MY104" s="72"/>
    </row>
    <row r="105" spans="2:363">
      <c r="B105" s="72"/>
      <c r="C105" s="72"/>
      <c r="D105" s="72"/>
      <c r="E105" s="72"/>
      <c r="F105" s="72"/>
      <c r="G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3" t="s">
        <v>317</v>
      </c>
      <c r="AT105" s="74" t="s">
        <v>351</v>
      </c>
      <c r="AU105" s="71"/>
      <c r="AV105" s="71"/>
      <c r="AW105" s="71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  <c r="IW105" s="72"/>
      <c r="IX105" s="72"/>
      <c r="IY105" s="72"/>
      <c r="IZ105" s="72"/>
      <c r="JA105" s="72"/>
      <c r="JB105" s="72"/>
      <c r="JC105" s="72"/>
      <c r="JD105" s="72"/>
      <c r="JE105" s="72"/>
      <c r="JF105" s="72"/>
      <c r="JG105" s="72"/>
      <c r="JH105" s="72"/>
      <c r="JI105" s="72"/>
      <c r="JJ105" s="72"/>
      <c r="JK105" s="72"/>
      <c r="JL105" s="72"/>
      <c r="JM105" s="72"/>
      <c r="JN105" s="72"/>
      <c r="JO105" s="72"/>
      <c r="JP105" s="72"/>
      <c r="JQ105" s="72"/>
      <c r="JR105" s="72"/>
      <c r="JS105" s="72"/>
      <c r="JT105" s="72"/>
      <c r="JU105" s="72"/>
      <c r="JV105" s="72"/>
      <c r="JW105" s="72"/>
      <c r="JX105" s="72"/>
      <c r="JY105" s="72"/>
      <c r="JZ105" s="72"/>
      <c r="KA105" s="72"/>
      <c r="KB105" s="72"/>
      <c r="KC105" s="72"/>
      <c r="KD105" s="72"/>
      <c r="KE105" s="72"/>
      <c r="KF105" s="72"/>
      <c r="KG105" s="72"/>
      <c r="KH105" s="72"/>
      <c r="KI105" s="72"/>
      <c r="KJ105" s="72"/>
      <c r="KK105" s="72"/>
      <c r="KL105" s="72"/>
      <c r="KM105" s="72"/>
      <c r="KN105" s="72"/>
      <c r="KO105" s="72"/>
      <c r="KP105" s="72"/>
      <c r="KQ105" s="72"/>
      <c r="KR105" s="72"/>
      <c r="KS105" s="72"/>
      <c r="KT105" s="72"/>
      <c r="KU105" s="72"/>
      <c r="KV105" s="72"/>
      <c r="KW105" s="72"/>
      <c r="KX105" s="72"/>
      <c r="KY105" s="72"/>
      <c r="KZ105" s="72"/>
      <c r="LA105" s="72"/>
      <c r="LB105" s="72"/>
      <c r="LC105" s="72"/>
      <c r="LD105" s="72"/>
      <c r="LE105" s="72"/>
      <c r="LF105" s="72"/>
      <c r="LG105" s="72"/>
      <c r="LH105" s="72"/>
      <c r="LI105" s="72"/>
      <c r="LJ105" s="72"/>
      <c r="LK105" s="72"/>
      <c r="LL105" s="72"/>
      <c r="LM105" s="72"/>
      <c r="LN105" s="72"/>
      <c r="LO105" s="72"/>
      <c r="LP105" s="72"/>
      <c r="LQ105" s="72"/>
      <c r="LR105" s="72"/>
      <c r="LS105" s="72"/>
      <c r="LT105" s="72"/>
      <c r="LU105" s="72"/>
      <c r="LV105" s="72"/>
      <c r="LW105" s="72"/>
      <c r="LX105" s="72"/>
      <c r="LY105" s="72"/>
      <c r="LZ105" s="72"/>
      <c r="MA105" s="72"/>
      <c r="MB105" s="72"/>
      <c r="MC105" s="72"/>
      <c r="MD105" s="72"/>
      <c r="ME105" s="72"/>
      <c r="MF105" s="72"/>
      <c r="MG105" s="72"/>
      <c r="MH105" s="72"/>
      <c r="MI105" s="72"/>
      <c r="MJ105" s="72"/>
      <c r="MK105" s="72"/>
      <c r="ML105" s="72"/>
      <c r="MM105" s="72"/>
      <c r="MN105" s="72"/>
      <c r="MO105" s="72"/>
      <c r="MP105" s="72"/>
      <c r="MQ105" s="72"/>
      <c r="MR105" s="72"/>
      <c r="MS105" s="72"/>
      <c r="MT105" s="72"/>
      <c r="MU105" s="72"/>
      <c r="MV105" s="72"/>
      <c r="MW105" s="72"/>
      <c r="MX105" s="72"/>
      <c r="MY105" s="72"/>
    </row>
    <row r="106" spans="2:363">
      <c r="B106" s="72"/>
      <c r="C106" s="72"/>
      <c r="D106" s="72"/>
      <c r="E106" s="72"/>
      <c r="F106" s="72"/>
      <c r="G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3" t="s">
        <v>317</v>
      </c>
      <c r="AT106" s="74" t="s">
        <v>352</v>
      </c>
      <c r="AU106" s="71"/>
      <c r="AV106" s="71"/>
      <c r="AW106" s="71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  <c r="IW106" s="72"/>
      <c r="IX106" s="72"/>
      <c r="IY106" s="72"/>
      <c r="IZ106" s="72"/>
      <c r="JA106" s="72"/>
      <c r="JB106" s="72"/>
      <c r="JC106" s="72"/>
      <c r="JD106" s="72"/>
      <c r="JE106" s="72"/>
      <c r="JF106" s="72"/>
      <c r="JG106" s="72"/>
      <c r="JH106" s="72"/>
      <c r="JI106" s="72"/>
      <c r="JJ106" s="72"/>
      <c r="JK106" s="72"/>
      <c r="JL106" s="72"/>
      <c r="JM106" s="72"/>
      <c r="JN106" s="72"/>
      <c r="JO106" s="72"/>
      <c r="JP106" s="72"/>
      <c r="JQ106" s="72"/>
      <c r="JR106" s="72"/>
      <c r="JS106" s="72"/>
      <c r="JT106" s="72"/>
      <c r="JU106" s="72"/>
      <c r="JV106" s="72"/>
      <c r="JW106" s="72"/>
      <c r="JX106" s="72"/>
      <c r="JY106" s="72"/>
      <c r="JZ106" s="72"/>
      <c r="KA106" s="72"/>
      <c r="KB106" s="72"/>
      <c r="KC106" s="72"/>
      <c r="KD106" s="72"/>
      <c r="KE106" s="72"/>
      <c r="KF106" s="72"/>
      <c r="KG106" s="72"/>
      <c r="KH106" s="72"/>
      <c r="KI106" s="72"/>
      <c r="KJ106" s="72"/>
      <c r="KK106" s="72"/>
      <c r="KL106" s="72"/>
      <c r="KM106" s="72"/>
      <c r="KN106" s="72"/>
      <c r="KO106" s="72"/>
      <c r="KP106" s="72"/>
      <c r="KQ106" s="72"/>
      <c r="KR106" s="72"/>
      <c r="KS106" s="72"/>
      <c r="KT106" s="72"/>
      <c r="KU106" s="72"/>
      <c r="KV106" s="72"/>
      <c r="KW106" s="72"/>
      <c r="KX106" s="72"/>
      <c r="KY106" s="72"/>
      <c r="KZ106" s="72"/>
      <c r="LA106" s="72"/>
      <c r="LB106" s="72"/>
      <c r="LC106" s="72"/>
      <c r="LD106" s="72"/>
      <c r="LE106" s="72"/>
      <c r="LF106" s="72"/>
      <c r="LG106" s="72"/>
      <c r="LH106" s="72"/>
      <c r="LI106" s="72"/>
      <c r="LJ106" s="72"/>
      <c r="LK106" s="72"/>
      <c r="LL106" s="72"/>
      <c r="LM106" s="72"/>
      <c r="LN106" s="72"/>
      <c r="LO106" s="72"/>
      <c r="LP106" s="72"/>
      <c r="LQ106" s="72"/>
      <c r="LR106" s="72"/>
      <c r="LS106" s="72"/>
      <c r="LT106" s="72"/>
      <c r="LU106" s="72"/>
      <c r="LV106" s="72"/>
      <c r="LW106" s="72"/>
      <c r="LX106" s="72"/>
      <c r="LY106" s="72"/>
      <c r="LZ106" s="72"/>
      <c r="MA106" s="72"/>
      <c r="MB106" s="72"/>
      <c r="MC106" s="72"/>
      <c r="MD106" s="72"/>
      <c r="ME106" s="72"/>
      <c r="MF106" s="72"/>
      <c r="MG106" s="72"/>
      <c r="MH106" s="72"/>
      <c r="MI106" s="72"/>
      <c r="MJ106" s="72"/>
      <c r="MK106" s="72"/>
      <c r="ML106" s="72"/>
      <c r="MM106" s="72"/>
      <c r="MN106" s="72"/>
      <c r="MO106" s="72"/>
      <c r="MP106" s="72"/>
      <c r="MQ106" s="72"/>
      <c r="MR106" s="72"/>
      <c r="MS106" s="72"/>
      <c r="MT106" s="72"/>
      <c r="MU106" s="72"/>
      <c r="MV106" s="72"/>
      <c r="MW106" s="72"/>
      <c r="MX106" s="72"/>
      <c r="MY106" s="72"/>
    </row>
    <row r="107" spans="2:363">
      <c r="AR107" s="72"/>
      <c r="AS107" s="73" t="s">
        <v>317</v>
      </c>
      <c r="AT107" s="74" t="s">
        <v>353</v>
      </c>
      <c r="AU107" s="71"/>
      <c r="AV107" s="71"/>
      <c r="AW107" s="71"/>
    </row>
    <row r="108" spans="2:363">
      <c r="AR108" s="72"/>
      <c r="AS108" s="73" t="s">
        <v>317</v>
      </c>
      <c r="AT108" s="74" t="s">
        <v>354</v>
      </c>
      <c r="AU108" s="71"/>
      <c r="AV108" s="71"/>
      <c r="AW108" s="71"/>
    </row>
    <row r="109" spans="2:363">
      <c r="AR109" s="72"/>
      <c r="AS109" s="73" t="s">
        <v>317</v>
      </c>
      <c r="AT109" s="74" t="s">
        <v>355</v>
      </c>
      <c r="AU109" s="71"/>
      <c r="AV109" s="71"/>
      <c r="AW109" s="71"/>
    </row>
    <row r="110" spans="2:363">
      <c r="AR110" s="72"/>
      <c r="AS110" s="73" t="s">
        <v>356</v>
      </c>
      <c r="AT110" s="74" t="s">
        <v>356</v>
      </c>
      <c r="AU110" s="71"/>
      <c r="AV110" s="71"/>
      <c r="AW110" s="71"/>
    </row>
    <row r="111" spans="2:363">
      <c r="AR111" s="72"/>
      <c r="AS111" s="73" t="s">
        <v>357</v>
      </c>
      <c r="AT111" s="74" t="s">
        <v>358</v>
      </c>
      <c r="AU111" s="71"/>
      <c r="AV111" s="71"/>
      <c r="AW111" s="71"/>
    </row>
    <row r="112" spans="2:363">
      <c r="AR112" s="72"/>
      <c r="AS112" s="73" t="s">
        <v>357</v>
      </c>
      <c r="AT112" s="74" t="s">
        <v>359</v>
      </c>
      <c r="AU112" s="71"/>
      <c r="AV112" s="71"/>
      <c r="AW112" s="71"/>
    </row>
    <row r="113" spans="44:49">
      <c r="AR113" s="72"/>
      <c r="AS113" s="73" t="s">
        <v>357</v>
      </c>
      <c r="AT113" s="74" t="s">
        <v>360</v>
      </c>
      <c r="AU113" s="71"/>
      <c r="AV113" s="71"/>
      <c r="AW113" s="71"/>
    </row>
    <row r="114" spans="44:49">
      <c r="AR114" s="72"/>
      <c r="AS114" s="73" t="s">
        <v>357</v>
      </c>
      <c r="AT114" s="74" t="s">
        <v>361</v>
      </c>
      <c r="AU114" s="71"/>
      <c r="AV114" s="71"/>
      <c r="AW114" s="71"/>
    </row>
    <row r="115" spans="44:49">
      <c r="AR115" s="72"/>
      <c r="AS115" s="73" t="s">
        <v>357</v>
      </c>
      <c r="AT115" s="74" t="s">
        <v>362</v>
      </c>
      <c r="AU115" s="71"/>
      <c r="AV115" s="71"/>
      <c r="AW115" s="71"/>
    </row>
    <row r="116" spans="44:49">
      <c r="AR116" s="72"/>
      <c r="AS116" s="73" t="s">
        <v>357</v>
      </c>
      <c r="AT116" s="74" t="s">
        <v>363</v>
      </c>
      <c r="AU116" s="71"/>
      <c r="AV116" s="71"/>
      <c r="AW116" s="71"/>
    </row>
    <row r="117" spans="44:49">
      <c r="AR117" s="72"/>
      <c r="AS117" s="73" t="s">
        <v>357</v>
      </c>
      <c r="AT117" s="74" t="s">
        <v>364</v>
      </c>
      <c r="AU117" s="71"/>
      <c r="AV117" s="71"/>
      <c r="AW117" s="71"/>
    </row>
    <row r="118" spans="44:49">
      <c r="AR118" s="72"/>
      <c r="AS118" s="73" t="s">
        <v>357</v>
      </c>
      <c r="AT118" s="74" t="s">
        <v>365</v>
      </c>
      <c r="AU118" s="71"/>
      <c r="AV118" s="71"/>
      <c r="AW118" s="71"/>
    </row>
    <row r="119" spans="44:49">
      <c r="AS119" s="73" t="s">
        <v>357</v>
      </c>
      <c r="AT119" s="74" t="s">
        <v>366</v>
      </c>
      <c r="AU119" s="71"/>
      <c r="AV119" s="71"/>
      <c r="AW119" s="71"/>
    </row>
    <row r="120" spans="44:49">
      <c r="AS120" s="73" t="s">
        <v>357</v>
      </c>
      <c r="AT120" s="74" t="s">
        <v>367</v>
      </c>
      <c r="AU120" s="71"/>
      <c r="AV120" s="71"/>
      <c r="AW120" s="71"/>
    </row>
    <row r="121" spans="44:49">
      <c r="AS121" s="73" t="s">
        <v>357</v>
      </c>
      <c r="AT121" s="74" t="s">
        <v>368</v>
      </c>
      <c r="AU121" s="71"/>
      <c r="AV121" s="71"/>
      <c r="AW121" s="71"/>
    </row>
    <row r="122" spans="44:49">
      <c r="AS122" s="73" t="s">
        <v>357</v>
      </c>
      <c r="AT122" s="74" t="s">
        <v>369</v>
      </c>
      <c r="AU122" s="71"/>
      <c r="AV122" s="71"/>
      <c r="AW122" s="71"/>
    </row>
    <row r="123" spans="44:49">
      <c r="AS123" s="73" t="s">
        <v>357</v>
      </c>
      <c r="AT123" s="74" t="s">
        <v>370</v>
      </c>
      <c r="AU123" s="71"/>
      <c r="AV123" s="71"/>
      <c r="AW123" s="71"/>
    </row>
    <row r="124" spans="44:49">
      <c r="AS124" s="73" t="s">
        <v>357</v>
      </c>
      <c r="AT124" s="74" t="s">
        <v>371</v>
      </c>
      <c r="AU124" s="71"/>
      <c r="AV124" s="71"/>
      <c r="AW124" s="71"/>
    </row>
    <row r="125" spans="44:49">
      <c r="AS125" s="73" t="s">
        <v>357</v>
      </c>
      <c r="AT125" s="74" t="s">
        <v>372</v>
      </c>
      <c r="AU125" s="71"/>
      <c r="AV125" s="71"/>
      <c r="AW125" s="71"/>
    </row>
    <row r="126" spans="44:49">
      <c r="AS126" s="73" t="s">
        <v>357</v>
      </c>
      <c r="AT126" s="74" t="s">
        <v>373</v>
      </c>
      <c r="AU126" s="71"/>
      <c r="AV126" s="71"/>
      <c r="AW126" s="71"/>
    </row>
    <row r="127" spans="44:49">
      <c r="AS127" s="73" t="s">
        <v>357</v>
      </c>
      <c r="AT127" s="74" t="s">
        <v>374</v>
      </c>
      <c r="AU127" s="71"/>
      <c r="AV127" s="71"/>
      <c r="AW127" s="71"/>
    </row>
    <row r="128" spans="44:49">
      <c r="AS128" s="73" t="s">
        <v>357</v>
      </c>
      <c r="AT128" s="74" t="s">
        <v>375</v>
      </c>
      <c r="AU128" s="71"/>
      <c r="AV128" s="71"/>
      <c r="AW128" s="71"/>
    </row>
    <row r="129" spans="45:49">
      <c r="AS129" s="73" t="s">
        <v>357</v>
      </c>
      <c r="AT129" s="74" t="s">
        <v>376</v>
      </c>
      <c r="AU129" s="71"/>
      <c r="AV129" s="71"/>
      <c r="AW129" s="71"/>
    </row>
    <row r="130" spans="45:49">
      <c r="AS130" s="73" t="s">
        <v>357</v>
      </c>
      <c r="AT130" s="74" t="s">
        <v>377</v>
      </c>
      <c r="AU130" s="71"/>
      <c r="AV130" s="71"/>
      <c r="AW130" s="71"/>
    </row>
    <row r="131" spans="45:49">
      <c r="AS131" s="73" t="s">
        <v>357</v>
      </c>
      <c r="AT131" s="74" t="s">
        <v>378</v>
      </c>
      <c r="AU131" s="71"/>
      <c r="AV131" s="71"/>
      <c r="AW131" s="71"/>
    </row>
    <row r="132" spans="45:49">
      <c r="AS132" s="73" t="s">
        <v>357</v>
      </c>
      <c r="AT132" s="74" t="s">
        <v>379</v>
      </c>
      <c r="AU132" s="71"/>
      <c r="AV132" s="71"/>
      <c r="AW132" s="71"/>
    </row>
    <row r="133" spans="45:49">
      <c r="AS133" s="73" t="s">
        <v>357</v>
      </c>
      <c r="AT133" s="74" t="s">
        <v>380</v>
      </c>
      <c r="AU133" s="71"/>
      <c r="AV133" s="71"/>
      <c r="AW133" s="71"/>
    </row>
    <row r="134" spans="45:49">
      <c r="AS134" s="73" t="s">
        <v>357</v>
      </c>
      <c r="AT134" s="74" t="s">
        <v>381</v>
      </c>
      <c r="AU134" s="71"/>
      <c r="AV134" s="71"/>
      <c r="AW134" s="71"/>
    </row>
    <row r="135" spans="45:49">
      <c r="AS135" s="73" t="s">
        <v>357</v>
      </c>
      <c r="AT135" s="74" t="s">
        <v>382</v>
      </c>
      <c r="AU135" s="71"/>
      <c r="AV135" s="71"/>
      <c r="AW135" s="71"/>
    </row>
    <row r="136" spans="45:49">
      <c r="AS136" s="73" t="s">
        <v>357</v>
      </c>
      <c r="AT136" s="74" t="s">
        <v>383</v>
      </c>
      <c r="AU136" s="71"/>
      <c r="AV136" s="71"/>
      <c r="AW136" s="71"/>
    </row>
    <row r="137" spans="45:49">
      <c r="AS137" s="73" t="s">
        <v>357</v>
      </c>
      <c r="AT137" s="74" t="s">
        <v>384</v>
      </c>
      <c r="AU137" s="71"/>
      <c r="AV137" s="71"/>
      <c r="AW137" s="71"/>
    </row>
    <row r="138" spans="45:49">
      <c r="AS138" s="73" t="s">
        <v>385</v>
      </c>
      <c r="AT138" s="74" t="s">
        <v>386</v>
      </c>
      <c r="AU138" s="71"/>
      <c r="AV138" s="71"/>
      <c r="AW138" s="71"/>
    </row>
    <row r="139" spans="45:49">
      <c r="AS139" s="73" t="s">
        <v>387</v>
      </c>
      <c r="AT139" s="74" t="s">
        <v>388</v>
      </c>
      <c r="AU139" s="71"/>
      <c r="AV139" s="71"/>
      <c r="AW139" s="71"/>
    </row>
    <row r="140" spans="45:49">
      <c r="AS140" s="73" t="s">
        <v>387</v>
      </c>
      <c r="AT140" s="74" t="s">
        <v>389</v>
      </c>
      <c r="AU140" s="71"/>
      <c r="AV140" s="71"/>
      <c r="AW140" s="71"/>
    </row>
    <row r="141" spans="45:49">
      <c r="AS141" s="73" t="s">
        <v>390</v>
      </c>
      <c r="AT141" s="74" t="s">
        <v>391</v>
      </c>
      <c r="AU141" s="71"/>
      <c r="AV141" s="71"/>
      <c r="AW141" s="71"/>
    </row>
    <row r="142" spans="45:49">
      <c r="AS142" s="73" t="s">
        <v>390</v>
      </c>
      <c r="AT142" s="74" t="s">
        <v>392</v>
      </c>
      <c r="AU142" s="71"/>
      <c r="AV142" s="71"/>
      <c r="AW142" s="71"/>
    </row>
    <row r="143" spans="45:49">
      <c r="AS143" s="73" t="s">
        <v>390</v>
      </c>
      <c r="AT143" s="74" t="s">
        <v>393</v>
      </c>
      <c r="AU143" s="71"/>
      <c r="AV143" s="71"/>
      <c r="AW143" s="71"/>
    </row>
    <row r="144" spans="45:49">
      <c r="AS144" s="73" t="s">
        <v>390</v>
      </c>
      <c r="AT144" s="74" t="s">
        <v>394</v>
      </c>
      <c r="AU144" s="71"/>
      <c r="AV144" s="71"/>
      <c r="AW144" s="71"/>
    </row>
    <row r="145" spans="45:49">
      <c r="AS145" s="73" t="s">
        <v>390</v>
      </c>
      <c r="AT145" s="74" t="s">
        <v>395</v>
      </c>
      <c r="AU145" s="71"/>
      <c r="AV145" s="71"/>
      <c r="AW145" s="71"/>
    </row>
    <row r="146" spans="45:49">
      <c r="AS146" s="73" t="s">
        <v>390</v>
      </c>
      <c r="AT146" s="74" t="s">
        <v>396</v>
      </c>
      <c r="AU146" s="71"/>
      <c r="AV146" s="71"/>
      <c r="AW146" s="71"/>
    </row>
    <row r="147" spans="45:49">
      <c r="AS147" s="73" t="s">
        <v>390</v>
      </c>
      <c r="AT147" s="74" t="s">
        <v>397</v>
      </c>
      <c r="AU147" s="71"/>
      <c r="AV147" s="71"/>
      <c r="AW147" s="71"/>
    </row>
    <row r="148" spans="45:49">
      <c r="AS148" s="73" t="s">
        <v>390</v>
      </c>
      <c r="AT148" s="74" t="s">
        <v>398</v>
      </c>
      <c r="AU148" s="71"/>
      <c r="AV148" s="71"/>
      <c r="AW148" s="71"/>
    </row>
    <row r="149" spans="45:49">
      <c r="AS149" s="73" t="s">
        <v>390</v>
      </c>
      <c r="AT149" s="74" t="s">
        <v>399</v>
      </c>
      <c r="AU149" s="71"/>
      <c r="AV149" s="71"/>
      <c r="AW149" s="71"/>
    </row>
    <row r="150" spans="45:49">
      <c r="AS150" s="73" t="s">
        <v>390</v>
      </c>
      <c r="AT150" s="74" t="s">
        <v>400</v>
      </c>
      <c r="AU150" s="71"/>
      <c r="AV150" s="71"/>
      <c r="AW150" s="71"/>
    </row>
    <row r="151" spans="45:49">
      <c r="AS151" s="73" t="s">
        <v>390</v>
      </c>
      <c r="AT151" s="74" t="s">
        <v>401</v>
      </c>
      <c r="AU151" s="71"/>
      <c r="AV151" s="71"/>
      <c r="AW151" s="71"/>
    </row>
    <row r="152" spans="45:49">
      <c r="AS152" s="73" t="s">
        <v>402</v>
      </c>
      <c r="AT152" s="74" t="s">
        <v>403</v>
      </c>
      <c r="AU152" s="71"/>
      <c r="AV152" s="71"/>
      <c r="AW152" s="71"/>
    </row>
    <row r="153" spans="45:49">
      <c r="AS153" s="73" t="s">
        <v>402</v>
      </c>
      <c r="AT153" s="74" t="s">
        <v>404</v>
      </c>
      <c r="AU153" s="71"/>
      <c r="AV153" s="71"/>
      <c r="AW153" s="71"/>
    </row>
    <row r="154" spans="45:49">
      <c r="AS154" s="73" t="s">
        <v>405</v>
      </c>
      <c r="AT154" s="74" t="s">
        <v>406</v>
      </c>
      <c r="AU154" s="71"/>
      <c r="AV154" s="71"/>
      <c r="AW154" s="71"/>
    </row>
    <row r="155" spans="45:49">
      <c r="AS155" s="73" t="s">
        <v>405</v>
      </c>
      <c r="AT155" s="74" t="s">
        <v>407</v>
      </c>
      <c r="AU155" s="71"/>
      <c r="AV155" s="71"/>
      <c r="AW155" s="71"/>
    </row>
    <row r="156" spans="45:49">
      <c r="AS156" s="73" t="s">
        <v>405</v>
      </c>
      <c r="AT156" s="74" t="s">
        <v>408</v>
      </c>
      <c r="AU156" s="71"/>
      <c r="AV156" s="71"/>
      <c r="AW156" s="71"/>
    </row>
    <row r="157" spans="45:49">
      <c r="AS157" s="73" t="s">
        <v>405</v>
      </c>
      <c r="AT157" s="74" t="s">
        <v>409</v>
      </c>
      <c r="AU157" s="71"/>
      <c r="AV157" s="71"/>
      <c r="AW157" s="71"/>
    </row>
    <row r="158" spans="45:49">
      <c r="AS158" s="73" t="s">
        <v>405</v>
      </c>
      <c r="AT158" s="74" t="s">
        <v>410</v>
      </c>
      <c r="AU158" s="71"/>
      <c r="AV158" s="71"/>
      <c r="AW158" s="71"/>
    </row>
    <row r="159" spans="45:49">
      <c r="AS159" s="73" t="s">
        <v>405</v>
      </c>
      <c r="AT159" s="74" t="s">
        <v>411</v>
      </c>
      <c r="AU159" s="71"/>
      <c r="AV159" s="71"/>
      <c r="AW159" s="71"/>
    </row>
    <row r="160" spans="45:49">
      <c r="AS160" s="73" t="s">
        <v>405</v>
      </c>
      <c r="AT160" s="74" t="s">
        <v>412</v>
      </c>
      <c r="AU160" s="71"/>
      <c r="AV160" s="71"/>
      <c r="AW160" s="71"/>
    </row>
    <row r="161" spans="45:49">
      <c r="AS161" s="73" t="s">
        <v>405</v>
      </c>
      <c r="AT161" s="74" t="s">
        <v>413</v>
      </c>
      <c r="AU161" s="71"/>
      <c r="AV161" s="71"/>
      <c r="AW161" s="71"/>
    </row>
    <row r="162" spans="45:49">
      <c r="AS162" s="73" t="s">
        <v>405</v>
      </c>
      <c r="AT162" s="74" t="s">
        <v>414</v>
      </c>
      <c r="AU162" s="71"/>
      <c r="AV162" s="71"/>
      <c r="AW162" s="71"/>
    </row>
    <row r="163" spans="45:49">
      <c r="AS163" s="73" t="s">
        <v>405</v>
      </c>
      <c r="AT163" s="74" t="s">
        <v>415</v>
      </c>
      <c r="AU163" s="71"/>
      <c r="AV163" s="71"/>
      <c r="AW163" s="71"/>
    </row>
    <row r="164" spans="45:49">
      <c r="AS164" s="73" t="s">
        <v>405</v>
      </c>
      <c r="AT164" s="74" t="s">
        <v>416</v>
      </c>
      <c r="AU164" s="71"/>
      <c r="AV164" s="71"/>
      <c r="AW164" s="71"/>
    </row>
    <row r="165" spans="45:49">
      <c r="AS165" s="73" t="s">
        <v>405</v>
      </c>
      <c r="AT165" s="74" t="s">
        <v>417</v>
      </c>
      <c r="AU165" s="71"/>
      <c r="AV165" s="71"/>
      <c r="AW165" s="71"/>
    </row>
    <row r="166" spans="45:49">
      <c r="AS166" s="73" t="s">
        <v>405</v>
      </c>
      <c r="AT166" s="74" t="s">
        <v>418</v>
      </c>
      <c r="AU166" s="71"/>
      <c r="AV166" s="71"/>
      <c r="AW166" s="71"/>
    </row>
    <row r="167" spans="45:49">
      <c r="AS167" s="73" t="s">
        <v>405</v>
      </c>
      <c r="AT167" s="74" t="s">
        <v>419</v>
      </c>
      <c r="AU167" s="71"/>
      <c r="AV167" s="71"/>
      <c r="AW167" s="71"/>
    </row>
    <row r="168" spans="45:49">
      <c r="AS168" s="73" t="s">
        <v>405</v>
      </c>
      <c r="AT168" s="74" t="s">
        <v>420</v>
      </c>
      <c r="AU168" s="71"/>
      <c r="AV168" s="71"/>
      <c r="AW168" s="71"/>
    </row>
    <row r="169" spans="45:49">
      <c r="AS169" s="73" t="s">
        <v>405</v>
      </c>
      <c r="AT169" s="74" t="s">
        <v>421</v>
      </c>
      <c r="AU169" s="71"/>
      <c r="AV169" s="71"/>
      <c r="AW169" s="71"/>
    </row>
    <row r="170" spans="45:49">
      <c r="AS170" s="73" t="s">
        <v>405</v>
      </c>
      <c r="AT170" s="74" t="s">
        <v>422</v>
      </c>
      <c r="AU170" s="71"/>
      <c r="AV170" s="71"/>
      <c r="AW170" s="71"/>
    </row>
    <row r="171" spans="45:49">
      <c r="AS171" s="73" t="s">
        <v>405</v>
      </c>
      <c r="AT171" s="74" t="s">
        <v>423</v>
      </c>
      <c r="AU171" s="71"/>
      <c r="AV171" s="71"/>
      <c r="AW171" s="71"/>
    </row>
    <row r="172" spans="45:49">
      <c r="AS172" s="73" t="s">
        <v>405</v>
      </c>
      <c r="AT172" s="74" t="s">
        <v>424</v>
      </c>
      <c r="AU172" s="71"/>
      <c r="AV172" s="71"/>
      <c r="AW172" s="71"/>
    </row>
    <row r="173" spans="45:49">
      <c r="AS173" s="73" t="s">
        <v>405</v>
      </c>
      <c r="AT173" s="74" t="s">
        <v>425</v>
      </c>
      <c r="AU173" s="71"/>
      <c r="AV173" s="71"/>
      <c r="AW173" s="71"/>
    </row>
    <row r="174" spans="45:49">
      <c r="AS174" s="73" t="s">
        <v>405</v>
      </c>
      <c r="AT174" s="74" t="s">
        <v>426</v>
      </c>
      <c r="AU174" s="71"/>
      <c r="AV174" s="71"/>
      <c r="AW174" s="71"/>
    </row>
    <row r="175" spans="45:49">
      <c r="AS175" s="73" t="s">
        <v>405</v>
      </c>
      <c r="AT175" s="74" t="s">
        <v>427</v>
      </c>
      <c r="AU175" s="71"/>
      <c r="AV175" s="71"/>
      <c r="AW175" s="71"/>
    </row>
    <row r="176" spans="45:49">
      <c r="AS176" s="73" t="s">
        <v>405</v>
      </c>
      <c r="AT176" s="74" t="s">
        <v>428</v>
      </c>
      <c r="AU176" s="71"/>
      <c r="AV176" s="71"/>
      <c r="AW176" s="71"/>
    </row>
    <row r="177" spans="45:49">
      <c r="AS177" s="73" t="s">
        <v>405</v>
      </c>
      <c r="AT177" s="74" t="s">
        <v>429</v>
      </c>
      <c r="AU177" s="71"/>
      <c r="AV177" s="71"/>
      <c r="AW177" s="71"/>
    </row>
    <row r="178" spans="45:49">
      <c r="AS178" s="73" t="s">
        <v>405</v>
      </c>
      <c r="AT178" s="74" t="s">
        <v>430</v>
      </c>
      <c r="AU178" s="71"/>
      <c r="AV178" s="71"/>
      <c r="AW178" s="71"/>
    </row>
    <row r="179" spans="45:49">
      <c r="AS179" s="73" t="s">
        <v>405</v>
      </c>
      <c r="AT179" s="74" t="s">
        <v>431</v>
      </c>
      <c r="AU179" s="71"/>
      <c r="AV179" s="71"/>
      <c r="AW179" s="71"/>
    </row>
    <row r="180" spans="45:49">
      <c r="AS180" s="73" t="s">
        <v>405</v>
      </c>
      <c r="AT180" s="74" t="s">
        <v>432</v>
      </c>
      <c r="AU180" s="71"/>
      <c r="AV180" s="71"/>
      <c r="AW180" s="71"/>
    </row>
    <row r="181" spans="45:49">
      <c r="AS181" s="73" t="s">
        <v>405</v>
      </c>
      <c r="AT181" s="74" t="s">
        <v>433</v>
      </c>
      <c r="AU181" s="71"/>
      <c r="AV181" s="71"/>
      <c r="AW181" s="71"/>
    </row>
    <row r="182" spans="45:49">
      <c r="AS182" s="73" t="s">
        <v>405</v>
      </c>
      <c r="AT182" s="74" t="s">
        <v>434</v>
      </c>
      <c r="AU182" s="71"/>
      <c r="AV182" s="71"/>
      <c r="AW182" s="71"/>
    </row>
    <row r="183" spans="45:49">
      <c r="AS183" s="73" t="s">
        <v>405</v>
      </c>
      <c r="AT183" s="74" t="s">
        <v>435</v>
      </c>
      <c r="AU183" s="71"/>
      <c r="AV183" s="71"/>
      <c r="AW183" s="71"/>
    </row>
    <row r="184" spans="45:49">
      <c r="AS184" s="73" t="s">
        <v>405</v>
      </c>
      <c r="AT184" s="74" t="s">
        <v>436</v>
      </c>
      <c r="AU184" s="71"/>
      <c r="AV184" s="71"/>
      <c r="AW184" s="71"/>
    </row>
    <row r="185" spans="45:49">
      <c r="AS185" s="73" t="s">
        <v>405</v>
      </c>
      <c r="AT185" s="74" t="s">
        <v>437</v>
      </c>
      <c r="AU185" s="71"/>
      <c r="AV185" s="71"/>
      <c r="AW185" s="71"/>
    </row>
    <row r="186" spans="45:49">
      <c r="AS186" s="73" t="s">
        <v>405</v>
      </c>
      <c r="AT186" s="74" t="s">
        <v>438</v>
      </c>
      <c r="AU186" s="71"/>
      <c r="AV186" s="71"/>
      <c r="AW186" s="71"/>
    </row>
    <row r="187" spans="45:49">
      <c r="AS187" s="73" t="s">
        <v>439</v>
      </c>
      <c r="AT187" s="74" t="s">
        <v>440</v>
      </c>
      <c r="AU187" s="71"/>
      <c r="AV187" s="71"/>
      <c r="AW187" s="71"/>
    </row>
    <row r="188" spans="45:49">
      <c r="AS188" s="73" t="s">
        <v>439</v>
      </c>
      <c r="AT188" s="74" t="s">
        <v>441</v>
      </c>
      <c r="AU188" s="71"/>
      <c r="AV188" s="71"/>
      <c r="AW188" s="71"/>
    </row>
    <row r="189" spans="45:49">
      <c r="AS189" s="73" t="s">
        <v>439</v>
      </c>
      <c r="AT189" s="74" t="s">
        <v>442</v>
      </c>
      <c r="AU189" s="71"/>
      <c r="AV189" s="71"/>
      <c r="AW189" s="71"/>
    </row>
    <row r="190" spans="45:49">
      <c r="AS190" s="73" t="s">
        <v>439</v>
      </c>
      <c r="AT190" s="74" t="s">
        <v>443</v>
      </c>
      <c r="AU190" s="71"/>
      <c r="AV190" s="71"/>
      <c r="AW190" s="71"/>
    </row>
    <row r="191" spans="45:49">
      <c r="AS191" s="73" t="s">
        <v>439</v>
      </c>
      <c r="AT191" s="74" t="s">
        <v>444</v>
      </c>
      <c r="AU191" s="71"/>
      <c r="AV191" s="71"/>
      <c r="AW191" s="71"/>
    </row>
    <row r="192" spans="45:49">
      <c r="AS192" s="73" t="s">
        <v>439</v>
      </c>
      <c r="AT192" s="74" t="s">
        <v>445</v>
      </c>
      <c r="AU192" s="71"/>
      <c r="AV192" s="71"/>
      <c r="AW192" s="71"/>
    </row>
    <row r="193" spans="45:49">
      <c r="AS193" s="73" t="s">
        <v>439</v>
      </c>
      <c r="AT193" s="74" t="s">
        <v>446</v>
      </c>
      <c r="AU193" s="71"/>
      <c r="AV193" s="71"/>
      <c r="AW193" s="71"/>
    </row>
    <row r="194" spans="45:49">
      <c r="AS194" s="73" t="s">
        <v>439</v>
      </c>
      <c r="AT194" s="74" t="s">
        <v>447</v>
      </c>
      <c r="AU194" s="71"/>
      <c r="AV194" s="71"/>
      <c r="AW194" s="71"/>
    </row>
    <row r="195" spans="45:49">
      <c r="AS195" s="73" t="s">
        <v>439</v>
      </c>
      <c r="AT195" s="74" t="s">
        <v>448</v>
      </c>
      <c r="AU195" s="71"/>
      <c r="AV195" s="71"/>
      <c r="AW195" s="71"/>
    </row>
    <row r="196" spans="45:49">
      <c r="AS196" s="73" t="s">
        <v>439</v>
      </c>
      <c r="AT196" s="74" t="s">
        <v>449</v>
      </c>
      <c r="AU196" s="71"/>
      <c r="AV196" s="71"/>
      <c r="AW196" s="71"/>
    </row>
    <row r="197" spans="45:49">
      <c r="AS197" s="73" t="s">
        <v>439</v>
      </c>
      <c r="AT197" s="74" t="s">
        <v>450</v>
      </c>
      <c r="AU197" s="71"/>
      <c r="AV197" s="71"/>
      <c r="AW197" s="71"/>
    </row>
    <row r="198" spans="45:49">
      <c r="AS198" s="73" t="s">
        <v>439</v>
      </c>
      <c r="AT198" s="74" t="s">
        <v>451</v>
      </c>
      <c r="AU198" s="71"/>
      <c r="AV198" s="71"/>
      <c r="AW198" s="71"/>
    </row>
    <row r="199" spans="45:49">
      <c r="AS199" s="73" t="s">
        <v>439</v>
      </c>
      <c r="AT199" s="74" t="s">
        <v>452</v>
      </c>
      <c r="AU199" s="71"/>
      <c r="AV199" s="71"/>
      <c r="AW199" s="71"/>
    </row>
    <row r="200" spans="45:49">
      <c r="AS200" s="73" t="s">
        <v>439</v>
      </c>
      <c r="AT200" s="74" t="s">
        <v>453</v>
      </c>
      <c r="AU200" s="71"/>
      <c r="AV200" s="71"/>
      <c r="AW200" s="71"/>
    </row>
    <row r="201" spans="45:49">
      <c r="AS201" s="73" t="s">
        <v>439</v>
      </c>
      <c r="AT201" s="74" t="s">
        <v>454</v>
      </c>
      <c r="AU201" s="71"/>
      <c r="AV201" s="71"/>
      <c r="AW201" s="71"/>
    </row>
    <row r="202" spans="45:49">
      <c r="AS202" s="73" t="s">
        <v>439</v>
      </c>
      <c r="AT202" s="74" t="s">
        <v>455</v>
      </c>
      <c r="AU202" s="71"/>
      <c r="AV202" s="71"/>
      <c r="AW202" s="71"/>
    </row>
    <row r="203" spans="45:49">
      <c r="AS203" s="73" t="s">
        <v>439</v>
      </c>
      <c r="AT203" s="74" t="s">
        <v>456</v>
      </c>
      <c r="AU203" s="71"/>
      <c r="AV203" s="71"/>
      <c r="AW203" s="71"/>
    </row>
    <row r="204" spans="45:49">
      <c r="AS204" s="73" t="s">
        <v>439</v>
      </c>
      <c r="AT204" s="74" t="s">
        <v>457</v>
      </c>
      <c r="AU204" s="71"/>
      <c r="AV204" s="71"/>
      <c r="AW204" s="71"/>
    </row>
    <row r="205" spans="45:49">
      <c r="AS205" s="73" t="s">
        <v>439</v>
      </c>
      <c r="AT205" s="74" t="s">
        <v>458</v>
      </c>
      <c r="AU205" s="71"/>
      <c r="AV205" s="71"/>
      <c r="AW205" s="71"/>
    </row>
    <row r="206" spans="45:49">
      <c r="AS206" s="73" t="s">
        <v>439</v>
      </c>
      <c r="AT206" s="74" t="s">
        <v>459</v>
      </c>
      <c r="AU206" s="71"/>
      <c r="AV206" s="71"/>
      <c r="AW206" s="71"/>
    </row>
    <row r="207" spans="45:49">
      <c r="AS207" s="73" t="s">
        <v>439</v>
      </c>
      <c r="AT207" s="74" t="s">
        <v>460</v>
      </c>
      <c r="AU207" s="71"/>
      <c r="AV207" s="71"/>
      <c r="AW207" s="71"/>
    </row>
    <row r="208" spans="45:49">
      <c r="AS208" s="73" t="s">
        <v>439</v>
      </c>
      <c r="AT208" s="74" t="s">
        <v>461</v>
      </c>
      <c r="AU208" s="71"/>
      <c r="AV208" s="71"/>
      <c r="AW208" s="71"/>
    </row>
    <row r="209" spans="45:49">
      <c r="AS209" s="73" t="s">
        <v>462</v>
      </c>
      <c r="AT209" s="74" t="s">
        <v>463</v>
      </c>
      <c r="AU209" s="71"/>
      <c r="AV209" s="71"/>
      <c r="AW209" s="71"/>
    </row>
    <row r="210" spans="45:49">
      <c r="AS210" s="73" t="s">
        <v>462</v>
      </c>
      <c r="AT210" s="74" t="s">
        <v>464</v>
      </c>
      <c r="AU210" s="71"/>
      <c r="AV210" s="71"/>
      <c r="AW210" s="71"/>
    </row>
    <row r="211" spans="45:49">
      <c r="AS211" s="73" t="s">
        <v>462</v>
      </c>
      <c r="AT211" s="74" t="s">
        <v>465</v>
      </c>
      <c r="AU211" s="71"/>
      <c r="AV211" s="71"/>
      <c r="AW211" s="71"/>
    </row>
    <row r="212" spans="45:49">
      <c r="AS212" s="73" t="s">
        <v>462</v>
      </c>
      <c r="AT212" s="74" t="s">
        <v>466</v>
      </c>
      <c r="AU212" s="71"/>
      <c r="AV212" s="71"/>
      <c r="AW212" s="71"/>
    </row>
    <row r="213" spans="45:49">
      <c r="AS213" s="73" t="s">
        <v>462</v>
      </c>
      <c r="AT213" s="74" t="s">
        <v>467</v>
      </c>
      <c r="AU213" s="71"/>
      <c r="AV213" s="71"/>
      <c r="AW213" s="71"/>
    </row>
    <row r="214" spans="45:49">
      <c r="AS214" s="73" t="s">
        <v>462</v>
      </c>
      <c r="AT214" s="74" t="s">
        <v>468</v>
      </c>
      <c r="AU214" s="71"/>
      <c r="AV214" s="71"/>
      <c r="AW214" s="71"/>
    </row>
    <row r="215" spans="45:49">
      <c r="AS215" s="73" t="s">
        <v>462</v>
      </c>
      <c r="AT215" s="74" t="s">
        <v>469</v>
      </c>
      <c r="AU215" s="71"/>
      <c r="AV215" s="71"/>
      <c r="AW215" s="71"/>
    </row>
    <row r="216" spans="45:49">
      <c r="AS216" s="73" t="s">
        <v>462</v>
      </c>
      <c r="AT216" s="74" t="s">
        <v>470</v>
      </c>
      <c r="AU216" s="71"/>
      <c r="AV216" s="71"/>
      <c r="AW216" s="71"/>
    </row>
    <row r="217" spans="45:49">
      <c r="AS217" s="73" t="s">
        <v>462</v>
      </c>
      <c r="AT217" s="74" t="s">
        <v>471</v>
      </c>
      <c r="AU217" s="71"/>
      <c r="AV217" s="71"/>
      <c r="AW217" s="71"/>
    </row>
    <row r="218" spans="45:49">
      <c r="AS218" s="73" t="s">
        <v>462</v>
      </c>
      <c r="AT218" s="74" t="s">
        <v>472</v>
      </c>
      <c r="AU218" s="71"/>
      <c r="AV218" s="71"/>
      <c r="AW218" s="71"/>
    </row>
    <row r="219" spans="45:49">
      <c r="AS219" s="73" t="s">
        <v>462</v>
      </c>
      <c r="AT219" s="74" t="s">
        <v>473</v>
      </c>
      <c r="AU219" s="71"/>
      <c r="AV219" s="71"/>
      <c r="AW219" s="71"/>
    </row>
    <row r="220" spans="45:49">
      <c r="AS220" s="73" t="s">
        <v>462</v>
      </c>
      <c r="AT220" s="74" t="s">
        <v>474</v>
      </c>
      <c r="AU220" s="71"/>
      <c r="AV220" s="71"/>
      <c r="AW220" s="71"/>
    </row>
    <row r="221" spans="45:49">
      <c r="AS221" s="73" t="s">
        <v>475</v>
      </c>
      <c r="AT221" s="74" t="s">
        <v>476</v>
      </c>
      <c r="AU221" s="71"/>
      <c r="AV221" s="71"/>
      <c r="AW221" s="71"/>
    </row>
    <row r="222" spans="45:49">
      <c r="AS222" s="73" t="s">
        <v>475</v>
      </c>
      <c r="AT222" s="74" t="s">
        <v>477</v>
      </c>
      <c r="AU222" s="71"/>
      <c r="AV222" s="71"/>
      <c r="AW222" s="71"/>
    </row>
    <row r="223" spans="45:49">
      <c r="AS223" s="73" t="s">
        <v>475</v>
      </c>
      <c r="AT223" s="74" t="s">
        <v>478</v>
      </c>
      <c r="AU223" s="71"/>
      <c r="AV223" s="71"/>
      <c r="AW223" s="71"/>
    </row>
    <row r="224" spans="45:49">
      <c r="AS224" s="73" t="s">
        <v>475</v>
      </c>
      <c r="AT224" s="74" t="s">
        <v>479</v>
      </c>
      <c r="AU224" s="71"/>
      <c r="AV224" s="71"/>
      <c r="AW224" s="71"/>
    </row>
    <row r="225" spans="45:49">
      <c r="AS225" s="73" t="s">
        <v>475</v>
      </c>
      <c r="AT225" s="74" t="s">
        <v>480</v>
      </c>
      <c r="AU225" s="71"/>
      <c r="AV225" s="71"/>
      <c r="AW225" s="71"/>
    </row>
    <row r="226" spans="45:49">
      <c r="AS226" s="73" t="s">
        <v>475</v>
      </c>
      <c r="AT226" s="74" t="s">
        <v>481</v>
      </c>
      <c r="AU226" s="71"/>
      <c r="AV226" s="71"/>
      <c r="AW226" s="71"/>
    </row>
    <row r="227" spans="45:49">
      <c r="AS227" s="73" t="s">
        <v>475</v>
      </c>
      <c r="AT227" s="74" t="s">
        <v>482</v>
      </c>
      <c r="AU227" s="71"/>
      <c r="AV227" s="71"/>
      <c r="AW227" s="71"/>
    </row>
    <row r="228" spans="45:49">
      <c r="AS228" s="73" t="s">
        <v>475</v>
      </c>
      <c r="AT228" s="74" t="s">
        <v>483</v>
      </c>
      <c r="AU228" s="71"/>
      <c r="AV228" s="71"/>
      <c r="AW228" s="71"/>
    </row>
    <row r="229" spans="45:49">
      <c r="AS229" s="73" t="s">
        <v>475</v>
      </c>
      <c r="AT229" s="74" t="s">
        <v>484</v>
      </c>
      <c r="AU229" s="71"/>
      <c r="AV229" s="71"/>
      <c r="AW229" s="71"/>
    </row>
    <row r="230" spans="45:49">
      <c r="AS230" s="73" t="s">
        <v>475</v>
      </c>
      <c r="AT230" s="74" t="s">
        <v>485</v>
      </c>
      <c r="AU230" s="71"/>
      <c r="AV230" s="71"/>
      <c r="AW230" s="71"/>
    </row>
    <row r="231" spans="45:49">
      <c r="AS231" s="73" t="s">
        <v>475</v>
      </c>
      <c r="AT231" s="74" t="s">
        <v>486</v>
      </c>
      <c r="AU231" s="71"/>
      <c r="AV231" s="71"/>
      <c r="AW231" s="71"/>
    </row>
    <row r="232" spans="45:49">
      <c r="AS232" s="73" t="s">
        <v>475</v>
      </c>
      <c r="AT232" s="74" t="s">
        <v>487</v>
      </c>
      <c r="AU232" s="71"/>
      <c r="AV232" s="71"/>
      <c r="AW232" s="71"/>
    </row>
    <row r="233" spans="45:49">
      <c r="AS233" s="73" t="s">
        <v>475</v>
      </c>
      <c r="AT233" s="74" t="s">
        <v>488</v>
      </c>
      <c r="AU233" s="71"/>
      <c r="AV233" s="71"/>
      <c r="AW233" s="71"/>
    </row>
    <row r="234" spans="45:49">
      <c r="AS234" s="73" t="s">
        <v>475</v>
      </c>
      <c r="AT234" s="74" t="s">
        <v>489</v>
      </c>
      <c r="AU234" s="71"/>
      <c r="AV234" s="71"/>
      <c r="AW234" s="71"/>
    </row>
    <row r="235" spans="45:49">
      <c r="AS235" s="73" t="s">
        <v>475</v>
      </c>
      <c r="AT235" s="74" t="s">
        <v>490</v>
      </c>
      <c r="AU235" s="71"/>
      <c r="AV235" s="71"/>
      <c r="AW235" s="71"/>
    </row>
    <row r="236" spans="45:49">
      <c r="AS236" s="73" t="s">
        <v>475</v>
      </c>
      <c r="AT236" s="74" t="s">
        <v>491</v>
      </c>
      <c r="AU236" s="71"/>
      <c r="AV236" s="71"/>
      <c r="AW236" s="71"/>
    </row>
    <row r="237" spans="45:49">
      <c r="AS237" s="73" t="s">
        <v>475</v>
      </c>
      <c r="AT237" s="74" t="s">
        <v>492</v>
      </c>
      <c r="AU237" s="71"/>
      <c r="AV237" s="71"/>
      <c r="AW237" s="71"/>
    </row>
    <row r="238" spans="45:49">
      <c r="AS238" s="73" t="s">
        <v>475</v>
      </c>
      <c r="AT238" s="74" t="s">
        <v>493</v>
      </c>
      <c r="AU238" s="71"/>
      <c r="AV238" s="71"/>
      <c r="AW238" s="71"/>
    </row>
    <row r="239" spans="45:49">
      <c r="AS239" s="73" t="s">
        <v>475</v>
      </c>
      <c r="AT239" s="74" t="s">
        <v>494</v>
      </c>
      <c r="AU239" s="71"/>
      <c r="AV239" s="71"/>
      <c r="AW239" s="71"/>
    </row>
    <row r="240" spans="45:49">
      <c r="AS240" s="73" t="s">
        <v>475</v>
      </c>
      <c r="AT240" s="74" t="s">
        <v>495</v>
      </c>
      <c r="AU240" s="71"/>
      <c r="AV240" s="71"/>
      <c r="AW240" s="71"/>
    </row>
    <row r="241" spans="45:49">
      <c r="AS241" s="73" t="s">
        <v>475</v>
      </c>
      <c r="AT241" s="74" t="s">
        <v>496</v>
      </c>
      <c r="AU241" s="71"/>
      <c r="AV241" s="71"/>
      <c r="AW241" s="71"/>
    </row>
    <row r="242" spans="45:49">
      <c r="AS242" s="73" t="s">
        <v>475</v>
      </c>
      <c r="AT242" s="74" t="s">
        <v>497</v>
      </c>
      <c r="AU242" s="71"/>
      <c r="AV242" s="71"/>
      <c r="AW242" s="71"/>
    </row>
    <row r="243" spans="45:49">
      <c r="AS243" s="73" t="s">
        <v>498</v>
      </c>
      <c r="AT243" s="74" t="s">
        <v>499</v>
      </c>
      <c r="AU243" s="71"/>
      <c r="AV243" s="71"/>
      <c r="AW243" s="71"/>
    </row>
    <row r="244" spans="45:49">
      <c r="AS244" s="73" t="s">
        <v>498</v>
      </c>
      <c r="AT244" s="74" t="s">
        <v>500</v>
      </c>
      <c r="AU244" s="71"/>
      <c r="AV244" s="71"/>
      <c r="AW244" s="71"/>
    </row>
    <row r="245" spans="45:49">
      <c r="AS245" s="73" t="s">
        <v>498</v>
      </c>
      <c r="AT245" s="74" t="s">
        <v>501</v>
      </c>
      <c r="AU245" s="71"/>
      <c r="AV245" s="71"/>
      <c r="AW245" s="71"/>
    </row>
    <row r="246" spans="45:49">
      <c r="AS246" s="73" t="s">
        <v>498</v>
      </c>
      <c r="AT246" s="74" t="s">
        <v>502</v>
      </c>
      <c r="AU246" s="71"/>
      <c r="AV246" s="71"/>
      <c r="AW246" s="71"/>
    </row>
    <row r="247" spans="45:49">
      <c r="AS247" s="73" t="s">
        <v>498</v>
      </c>
      <c r="AT247" s="74" t="s">
        <v>503</v>
      </c>
      <c r="AU247" s="71"/>
      <c r="AV247" s="71"/>
      <c r="AW247" s="71"/>
    </row>
    <row r="248" spans="45:49">
      <c r="AS248" s="73" t="s">
        <v>498</v>
      </c>
      <c r="AT248" s="74" t="s">
        <v>504</v>
      </c>
      <c r="AU248" s="71"/>
      <c r="AV248" s="71"/>
      <c r="AW248" s="71"/>
    </row>
    <row r="249" spans="45:49">
      <c r="AS249" s="73" t="s">
        <v>498</v>
      </c>
      <c r="AT249" s="74" t="s">
        <v>505</v>
      </c>
      <c r="AU249" s="71"/>
      <c r="AV249" s="71"/>
      <c r="AW249" s="71"/>
    </row>
    <row r="250" spans="45:49">
      <c r="AS250" s="73" t="s">
        <v>498</v>
      </c>
      <c r="AT250" s="74" t="s">
        <v>506</v>
      </c>
      <c r="AU250" s="71"/>
      <c r="AV250" s="71"/>
      <c r="AW250" s="71"/>
    </row>
    <row r="251" spans="45:49">
      <c r="AS251" s="73" t="s">
        <v>498</v>
      </c>
      <c r="AT251" s="74" t="s">
        <v>507</v>
      </c>
      <c r="AU251" s="71"/>
      <c r="AV251" s="71"/>
      <c r="AW251" s="71"/>
    </row>
    <row r="252" spans="45:49">
      <c r="AS252" s="73" t="s">
        <v>498</v>
      </c>
      <c r="AT252" s="74" t="s">
        <v>508</v>
      </c>
      <c r="AU252" s="71"/>
      <c r="AV252" s="71"/>
      <c r="AW252" s="71"/>
    </row>
    <row r="253" spans="45:49">
      <c r="AS253" s="73" t="s">
        <v>498</v>
      </c>
      <c r="AT253" s="74" t="s">
        <v>509</v>
      </c>
      <c r="AU253" s="71"/>
      <c r="AV253" s="71"/>
      <c r="AW253" s="71"/>
    </row>
    <row r="254" spans="45:49">
      <c r="AS254" s="73" t="s">
        <v>498</v>
      </c>
      <c r="AT254" s="74" t="s">
        <v>510</v>
      </c>
      <c r="AU254" s="71"/>
      <c r="AV254" s="71"/>
      <c r="AW254" s="71"/>
    </row>
    <row r="255" spans="45:49">
      <c r="AS255" s="73" t="s">
        <v>498</v>
      </c>
      <c r="AT255" s="74" t="s">
        <v>511</v>
      </c>
      <c r="AU255" s="71"/>
      <c r="AV255" s="71"/>
      <c r="AW255" s="71"/>
    </row>
    <row r="256" spans="45:49">
      <c r="AS256" s="73" t="s">
        <v>498</v>
      </c>
      <c r="AT256" s="74" t="s">
        <v>512</v>
      </c>
      <c r="AU256" s="71"/>
      <c r="AV256" s="71"/>
      <c r="AW256" s="71"/>
    </row>
    <row r="257" spans="45:49">
      <c r="AS257" s="73" t="s">
        <v>498</v>
      </c>
      <c r="AT257" s="74" t="s">
        <v>513</v>
      </c>
      <c r="AU257" s="71"/>
      <c r="AV257" s="71"/>
      <c r="AW257" s="71"/>
    </row>
    <row r="258" spans="45:49">
      <c r="AS258" s="73" t="s">
        <v>498</v>
      </c>
      <c r="AT258" s="74" t="s">
        <v>514</v>
      </c>
      <c r="AU258" s="71"/>
      <c r="AV258" s="71"/>
      <c r="AW258" s="71"/>
    </row>
    <row r="259" spans="45:49">
      <c r="AS259" s="73" t="s">
        <v>498</v>
      </c>
      <c r="AT259" s="74" t="s">
        <v>515</v>
      </c>
      <c r="AU259" s="71"/>
      <c r="AV259" s="71"/>
      <c r="AW259" s="71"/>
    </row>
    <row r="260" spans="45:49">
      <c r="AS260" s="73" t="s">
        <v>498</v>
      </c>
      <c r="AT260" s="74" t="s">
        <v>516</v>
      </c>
      <c r="AU260" s="71"/>
      <c r="AV260" s="71"/>
      <c r="AW260" s="71"/>
    </row>
    <row r="261" spans="45:49">
      <c r="AS261" s="73" t="s">
        <v>498</v>
      </c>
      <c r="AT261" s="74" t="s">
        <v>517</v>
      </c>
      <c r="AU261" s="71"/>
      <c r="AV261" s="71"/>
      <c r="AW261" s="71"/>
    </row>
    <row r="262" spans="45:49">
      <c r="AS262" s="73" t="s">
        <v>498</v>
      </c>
      <c r="AT262" s="74" t="s">
        <v>518</v>
      </c>
      <c r="AU262" s="71"/>
      <c r="AV262" s="71"/>
      <c r="AW262" s="71"/>
    </row>
    <row r="263" spans="45:49">
      <c r="AS263" s="73" t="s">
        <v>498</v>
      </c>
      <c r="AT263" s="74" t="s">
        <v>519</v>
      </c>
      <c r="AU263" s="71"/>
      <c r="AV263" s="71"/>
      <c r="AW263" s="71"/>
    </row>
    <row r="264" spans="45:49">
      <c r="AS264" s="73" t="s">
        <v>498</v>
      </c>
      <c r="AT264" s="74" t="s">
        <v>520</v>
      </c>
      <c r="AU264" s="71"/>
      <c r="AV264" s="71"/>
      <c r="AW264" s="71"/>
    </row>
    <row r="265" spans="45:49">
      <c r="AS265" s="73" t="s">
        <v>498</v>
      </c>
      <c r="AT265" s="74" t="s">
        <v>521</v>
      </c>
      <c r="AU265" s="71"/>
      <c r="AV265" s="71"/>
      <c r="AW265" s="71"/>
    </row>
    <row r="266" spans="45:49">
      <c r="AS266" s="73" t="s">
        <v>498</v>
      </c>
      <c r="AT266" s="74" t="s">
        <v>522</v>
      </c>
      <c r="AU266" s="71"/>
      <c r="AV266" s="71"/>
      <c r="AW266" s="71"/>
    </row>
    <row r="267" spans="45:49">
      <c r="AS267" s="73" t="s">
        <v>523</v>
      </c>
      <c r="AT267" s="74" t="s">
        <v>524</v>
      </c>
      <c r="AU267" s="71"/>
      <c r="AV267" s="71"/>
      <c r="AW267" s="71"/>
    </row>
    <row r="268" spans="45:49">
      <c r="AS268" s="73" t="s">
        <v>523</v>
      </c>
      <c r="AT268" s="74" t="s">
        <v>525</v>
      </c>
      <c r="AU268" s="71"/>
      <c r="AV268" s="71"/>
      <c r="AW268" s="71"/>
    </row>
    <row r="269" spans="45:49">
      <c r="AS269" s="73" t="s">
        <v>523</v>
      </c>
      <c r="AT269" s="74" t="s">
        <v>526</v>
      </c>
      <c r="AU269" s="71"/>
      <c r="AV269" s="71"/>
      <c r="AW269" s="71"/>
    </row>
    <row r="270" spans="45:49">
      <c r="AS270" s="73" t="s">
        <v>523</v>
      </c>
      <c r="AT270" s="74" t="s">
        <v>527</v>
      </c>
      <c r="AU270" s="71"/>
      <c r="AV270" s="71"/>
      <c r="AW270" s="71"/>
    </row>
    <row r="271" spans="45:49">
      <c r="AS271" s="73" t="s">
        <v>523</v>
      </c>
      <c r="AT271" s="74" t="s">
        <v>528</v>
      </c>
      <c r="AU271" s="71"/>
      <c r="AV271" s="71"/>
      <c r="AW271" s="71"/>
    </row>
    <row r="272" spans="45:49">
      <c r="AS272" s="73" t="s">
        <v>523</v>
      </c>
      <c r="AT272" s="74" t="s">
        <v>529</v>
      </c>
      <c r="AU272" s="71"/>
      <c r="AV272" s="71"/>
      <c r="AW272" s="71"/>
    </row>
    <row r="273" spans="45:49">
      <c r="AS273" s="73" t="s">
        <v>523</v>
      </c>
      <c r="AT273" s="74" t="s">
        <v>363</v>
      </c>
      <c r="AU273" s="71"/>
      <c r="AV273" s="71"/>
      <c r="AW273" s="71"/>
    </row>
    <row r="274" spans="45:49">
      <c r="AS274" s="73" t="s">
        <v>523</v>
      </c>
      <c r="AT274" s="74" t="s">
        <v>530</v>
      </c>
      <c r="AU274" s="71"/>
      <c r="AV274" s="71"/>
      <c r="AW274" s="71"/>
    </row>
    <row r="275" spans="45:49">
      <c r="AS275" s="73" t="s">
        <v>523</v>
      </c>
      <c r="AT275" s="74" t="s">
        <v>531</v>
      </c>
      <c r="AU275" s="71"/>
      <c r="AV275" s="71"/>
      <c r="AW275" s="71"/>
    </row>
    <row r="276" spans="45:49">
      <c r="AS276" s="73" t="s">
        <v>523</v>
      </c>
      <c r="AT276" s="74" t="s">
        <v>532</v>
      </c>
      <c r="AU276" s="71"/>
      <c r="AV276" s="71"/>
      <c r="AW276" s="71"/>
    </row>
    <row r="277" spans="45:49">
      <c r="AS277" s="73" t="s">
        <v>523</v>
      </c>
      <c r="AT277" s="74" t="s">
        <v>533</v>
      </c>
      <c r="AU277" s="71"/>
      <c r="AV277" s="71"/>
      <c r="AW277" s="71"/>
    </row>
    <row r="278" spans="45:49">
      <c r="AS278" s="73" t="s">
        <v>523</v>
      </c>
      <c r="AT278" s="74" t="s">
        <v>534</v>
      </c>
      <c r="AU278" s="71"/>
      <c r="AV278" s="71"/>
      <c r="AW278" s="71"/>
    </row>
    <row r="279" spans="45:49">
      <c r="AS279" s="73" t="s">
        <v>523</v>
      </c>
      <c r="AT279" s="74" t="s">
        <v>535</v>
      </c>
      <c r="AU279" s="71"/>
      <c r="AV279" s="71"/>
      <c r="AW279" s="71"/>
    </row>
    <row r="280" spans="45:49">
      <c r="AS280" s="73" t="s">
        <v>523</v>
      </c>
      <c r="AT280" s="74" t="s">
        <v>536</v>
      </c>
      <c r="AU280" s="71"/>
      <c r="AV280" s="71"/>
      <c r="AW280" s="71"/>
    </row>
    <row r="281" spans="45:49">
      <c r="AS281" s="73" t="s">
        <v>523</v>
      </c>
      <c r="AT281" s="74" t="s">
        <v>537</v>
      </c>
      <c r="AU281" s="71"/>
      <c r="AV281" s="71"/>
      <c r="AW281" s="71"/>
    </row>
    <row r="282" spans="45:49">
      <c r="AS282" s="73" t="s">
        <v>523</v>
      </c>
      <c r="AT282" s="74" t="s">
        <v>538</v>
      </c>
      <c r="AU282" s="71"/>
      <c r="AV282" s="71"/>
      <c r="AW282" s="71"/>
    </row>
    <row r="283" spans="45:49">
      <c r="AS283" s="73" t="s">
        <v>523</v>
      </c>
      <c r="AT283" s="74" t="s">
        <v>539</v>
      </c>
      <c r="AU283" s="71"/>
      <c r="AV283" s="71"/>
      <c r="AW283" s="71"/>
    </row>
    <row r="284" spans="45:49">
      <c r="AS284" s="73" t="s">
        <v>523</v>
      </c>
      <c r="AT284" s="74" t="s">
        <v>540</v>
      </c>
      <c r="AU284" s="71"/>
      <c r="AV284" s="71"/>
      <c r="AW284" s="71"/>
    </row>
    <row r="285" spans="45:49">
      <c r="AS285" s="73" t="s">
        <v>523</v>
      </c>
      <c r="AT285" s="74" t="s">
        <v>541</v>
      </c>
      <c r="AU285" s="71"/>
      <c r="AV285" s="71"/>
      <c r="AW285" s="71"/>
    </row>
    <row r="286" spans="45:49">
      <c r="AS286" s="73" t="s">
        <v>523</v>
      </c>
      <c r="AT286" s="74" t="s">
        <v>542</v>
      </c>
      <c r="AU286" s="71"/>
      <c r="AV286" s="71"/>
      <c r="AW286" s="71"/>
    </row>
    <row r="287" spans="45:49">
      <c r="AS287" s="73" t="s">
        <v>523</v>
      </c>
      <c r="AT287" s="74" t="s">
        <v>543</v>
      </c>
      <c r="AU287" s="71"/>
      <c r="AV287" s="71"/>
      <c r="AW287" s="71"/>
    </row>
    <row r="288" spans="45:49">
      <c r="AS288" s="73" t="s">
        <v>523</v>
      </c>
      <c r="AT288" s="74" t="s">
        <v>544</v>
      </c>
      <c r="AU288" s="71"/>
      <c r="AV288" s="71"/>
      <c r="AW288" s="71"/>
    </row>
    <row r="289" spans="45:49">
      <c r="AS289" s="73" t="s">
        <v>523</v>
      </c>
      <c r="AT289" s="74" t="s">
        <v>545</v>
      </c>
      <c r="AU289" s="71"/>
      <c r="AV289" s="71"/>
      <c r="AW289" s="71"/>
    </row>
    <row r="290" spans="45:49">
      <c r="AS290" s="73" t="s">
        <v>523</v>
      </c>
      <c r="AT290" s="74" t="s">
        <v>546</v>
      </c>
      <c r="AU290" s="71"/>
      <c r="AV290" s="71"/>
      <c r="AW290" s="71"/>
    </row>
    <row r="291" spans="45:49">
      <c r="AS291" s="73" t="s">
        <v>523</v>
      </c>
      <c r="AT291" s="74" t="s">
        <v>547</v>
      </c>
      <c r="AU291" s="71"/>
      <c r="AV291" s="71"/>
      <c r="AW291" s="71"/>
    </row>
    <row r="292" spans="45:49">
      <c r="AS292" s="73" t="s">
        <v>523</v>
      </c>
      <c r="AT292" s="74" t="s">
        <v>548</v>
      </c>
      <c r="AU292" s="71"/>
      <c r="AV292" s="71"/>
      <c r="AW292" s="71"/>
    </row>
    <row r="293" spans="45:49">
      <c r="AS293" s="73" t="s">
        <v>523</v>
      </c>
      <c r="AT293" s="74" t="s">
        <v>549</v>
      </c>
      <c r="AU293" s="71"/>
      <c r="AV293" s="71"/>
      <c r="AW293" s="71"/>
    </row>
    <row r="294" spans="45:49">
      <c r="AS294" s="73" t="s">
        <v>523</v>
      </c>
      <c r="AT294" s="74" t="s">
        <v>550</v>
      </c>
      <c r="AU294" s="71"/>
      <c r="AV294" s="71"/>
      <c r="AW294" s="71"/>
    </row>
    <row r="295" spans="45:49">
      <c r="AS295" s="73" t="s">
        <v>523</v>
      </c>
      <c r="AT295" s="74" t="s">
        <v>551</v>
      </c>
      <c r="AU295" s="71"/>
      <c r="AV295" s="71"/>
      <c r="AW295" s="71"/>
    </row>
    <row r="296" spans="45:49">
      <c r="AS296" s="73" t="s">
        <v>523</v>
      </c>
      <c r="AT296" s="74" t="s">
        <v>552</v>
      </c>
      <c r="AU296" s="71"/>
      <c r="AV296" s="71"/>
      <c r="AW296" s="71"/>
    </row>
    <row r="297" spans="45:49">
      <c r="AS297" s="73" t="s">
        <v>553</v>
      </c>
      <c r="AT297" s="74" t="s">
        <v>554</v>
      </c>
      <c r="AU297" s="71"/>
      <c r="AV297" s="71"/>
      <c r="AW297" s="71"/>
    </row>
    <row r="298" spans="45:49">
      <c r="AS298" s="73" t="s">
        <v>553</v>
      </c>
      <c r="AT298" s="74" t="s">
        <v>555</v>
      </c>
      <c r="AU298" s="71"/>
      <c r="AV298" s="71"/>
      <c r="AW298" s="71"/>
    </row>
    <row r="299" spans="45:49">
      <c r="AS299" s="73" t="s">
        <v>553</v>
      </c>
      <c r="AT299" s="74" t="s">
        <v>556</v>
      </c>
      <c r="AU299" s="71"/>
      <c r="AV299" s="71"/>
      <c r="AW299" s="71"/>
    </row>
    <row r="300" spans="45:49">
      <c r="AS300" s="73" t="s">
        <v>553</v>
      </c>
      <c r="AT300" s="74" t="s">
        <v>557</v>
      </c>
      <c r="AU300" s="71"/>
      <c r="AV300" s="71"/>
      <c r="AW300" s="71"/>
    </row>
    <row r="301" spans="45:49">
      <c r="AS301" s="73" t="s">
        <v>553</v>
      </c>
      <c r="AT301" s="74" t="s">
        <v>558</v>
      </c>
      <c r="AU301" s="71"/>
      <c r="AV301" s="71"/>
      <c r="AW301" s="71"/>
    </row>
    <row r="302" spans="45:49">
      <c r="AS302" s="73" t="s">
        <v>553</v>
      </c>
      <c r="AT302" s="74" t="s">
        <v>559</v>
      </c>
      <c r="AU302" s="71"/>
      <c r="AV302" s="71"/>
      <c r="AW302" s="71"/>
    </row>
    <row r="303" spans="45:49">
      <c r="AS303" s="73" t="s">
        <v>553</v>
      </c>
      <c r="AT303" s="74" t="s">
        <v>560</v>
      </c>
      <c r="AU303" s="71"/>
      <c r="AV303" s="71"/>
      <c r="AW303" s="71"/>
    </row>
    <row r="304" spans="45:49">
      <c r="AS304" s="73" t="s">
        <v>553</v>
      </c>
      <c r="AT304" s="74" t="s">
        <v>561</v>
      </c>
      <c r="AU304" s="71"/>
      <c r="AV304" s="71"/>
      <c r="AW304" s="71"/>
    </row>
    <row r="305" spans="45:49">
      <c r="AS305" s="73" t="s">
        <v>553</v>
      </c>
      <c r="AT305" s="74" t="s">
        <v>562</v>
      </c>
      <c r="AU305" s="71"/>
      <c r="AV305" s="71"/>
      <c r="AW305" s="71"/>
    </row>
    <row r="306" spans="45:49">
      <c r="AS306" s="73" t="s">
        <v>553</v>
      </c>
      <c r="AT306" s="74" t="s">
        <v>563</v>
      </c>
      <c r="AU306" s="71"/>
      <c r="AV306" s="71"/>
      <c r="AW306" s="71"/>
    </row>
    <row r="307" spans="45:49">
      <c r="AS307" s="73" t="s">
        <v>553</v>
      </c>
      <c r="AT307" s="74" t="s">
        <v>564</v>
      </c>
      <c r="AU307" s="71"/>
      <c r="AV307" s="71"/>
      <c r="AW307" s="71"/>
    </row>
    <row r="308" spans="45:49">
      <c r="AS308" s="73" t="s">
        <v>553</v>
      </c>
      <c r="AT308" s="74" t="s">
        <v>565</v>
      </c>
      <c r="AU308" s="71"/>
      <c r="AV308" s="71"/>
      <c r="AW308" s="71"/>
    </row>
    <row r="309" spans="45:49">
      <c r="AS309" s="73" t="s">
        <v>553</v>
      </c>
      <c r="AT309" s="74" t="s">
        <v>566</v>
      </c>
      <c r="AU309" s="71"/>
      <c r="AV309" s="71"/>
      <c r="AW309" s="71"/>
    </row>
    <row r="310" spans="45:49">
      <c r="AS310" s="73" t="s">
        <v>553</v>
      </c>
      <c r="AT310" s="74" t="s">
        <v>567</v>
      </c>
      <c r="AU310" s="71"/>
      <c r="AV310" s="71"/>
      <c r="AW310" s="71"/>
    </row>
    <row r="311" spans="45:49">
      <c r="AS311" s="73" t="s">
        <v>568</v>
      </c>
      <c r="AT311" s="74" t="s">
        <v>568</v>
      </c>
      <c r="AU311" s="71"/>
      <c r="AV311" s="71"/>
      <c r="AW311" s="71"/>
    </row>
    <row r="312" spans="45:49">
      <c r="AS312" s="73" t="s">
        <v>569</v>
      </c>
      <c r="AT312" s="74" t="s">
        <v>570</v>
      </c>
      <c r="AU312" s="71"/>
      <c r="AV312" s="71"/>
      <c r="AW312" s="71"/>
    </row>
    <row r="313" spans="45:49">
      <c r="AS313" s="73" t="s">
        <v>569</v>
      </c>
      <c r="AT313" s="74" t="s">
        <v>571</v>
      </c>
      <c r="AU313" s="71"/>
      <c r="AV313" s="71"/>
      <c r="AW313" s="71"/>
    </row>
    <row r="314" spans="45:49">
      <c r="AS314" s="73" t="s">
        <v>569</v>
      </c>
      <c r="AT314" s="74" t="s">
        <v>572</v>
      </c>
      <c r="AU314" s="71"/>
      <c r="AV314" s="71"/>
      <c r="AW314" s="71"/>
    </row>
    <row r="315" spans="45:49">
      <c r="AS315" s="73" t="s">
        <v>569</v>
      </c>
      <c r="AT315" s="74" t="s">
        <v>573</v>
      </c>
      <c r="AU315" s="71"/>
      <c r="AV315" s="71"/>
      <c r="AW315" s="71"/>
    </row>
    <row r="316" spans="45:49">
      <c r="AS316" s="73" t="s">
        <v>569</v>
      </c>
      <c r="AT316" s="74" t="s">
        <v>574</v>
      </c>
      <c r="AU316" s="71"/>
      <c r="AV316" s="71"/>
      <c r="AW316" s="71"/>
    </row>
    <row r="317" spans="45:49">
      <c r="AS317" s="73" t="s">
        <v>569</v>
      </c>
      <c r="AT317" s="74" t="s">
        <v>575</v>
      </c>
      <c r="AU317" s="71"/>
      <c r="AV317" s="71"/>
      <c r="AW317" s="71"/>
    </row>
    <row r="318" spans="45:49">
      <c r="AS318" s="73" t="s">
        <v>569</v>
      </c>
      <c r="AT318" s="74" t="s">
        <v>576</v>
      </c>
      <c r="AU318" s="71"/>
      <c r="AV318" s="71"/>
      <c r="AW318" s="71"/>
    </row>
    <row r="319" spans="45:49">
      <c r="AS319" s="73" t="s">
        <v>569</v>
      </c>
      <c r="AT319" s="74" t="s">
        <v>577</v>
      </c>
      <c r="AU319" s="71"/>
      <c r="AV319" s="71"/>
      <c r="AW319" s="71"/>
    </row>
    <row r="320" spans="45:49">
      <c r="AS320" s="73" t="s">
        <v>569</v>
      </c>
      <c r="AT320" s="74" t="s">
        <v>578</v>
      </c>
      <c r="AU320" s="71"/>
      <c r="AV320" s="71"/>
      <c r="AW320" s="71"/>
    </row>
    <row r="321" spans="45:49">
      <c r="AS321" s="73" t="s">
        <v>569</v>
      </c>
      <c r="AT321" s="74" t="s">
        <v>579</v>
      </c>
      <c r="AU321" s="71"/>
      <c r="AV321" s="71"/>
      <c r="AW321" s="71"/>
    </row>
    <row r="322" spans="45:49">
      <c r="AS322" s="73" t="s">
        <v>569</v>
      </c>
      <c r="AT322" s="74" t="s">
        <v>580</v>
      </c>
      <c r="AU322" s="71"/>
      <c r="AV322" s="71"/>
      <c r="AW322" s="71"/>
    </row>
    <row r="323" spans="45:49">
      <c r="AS323" s="73" t="s">
        <v>569</v>
      </c>
      <c r="AT323" s="74" t="s">
        <v>581</v>
      </c>
      <c r="AU323" s="71"/>
      <c r="AV323" s="71"/>
      <c r="AW323" s="71"/>
    </row>
    <row r="324" spans="45:49">
      <c r="AS324" s="73" t="s">
        <v>569</v>
      </c>
      <c r="AT324" s="74" t="s">
        <v>582</v>
      </c>
      <c r="AU324" s="71"/>
      <c r="AV324" s="71"/>
      <c r="AW324" s="71"/>
    </row>
    <row r="325" spans="45:49">
      <c r="AS325" s="73" t="s">
        <v>569</v>
      </c>
      <c r="AT325" s="74" t="s">
        <v>583</v>
      </c>
      <c r="AU325" s="71"/>
      <c r="AV325" s="71"/>
      <c r="AW325" s="71"/>
    </row>
    <row r="326" spans="45:49">
      <c r="AS326" s="73" t="s">
        <v>569</v>
      </c>
      <c r="AT326" s="74" t="s">
        <v>584</v>
      </c>
      <c r="AU326" s="71"/>
      <c r="AV326" s="71"/>
      <c r="AW326" s="71"/>
    </row>
    <row r="327" spans="45:49">
      <c r="AS327" s="73" t="s">
        <v>569</v>
      </c>
      <c r="AT327" s="74" t="s">
        <v>585</v>
      </c>
      <c r="AU327" s="71"/>
      <c r="AV327" s="71"/>
      <c r="AW327" s="71"/>
    </row>
    <row r="328" spans="45:49">
      <c r="AS328" s="73" t="s">
        <v>569</v>
      </c>
      <c r="AT328" s="74" t="s">
        <v>586</v>
      </c>
      <c r="AU328" s="71"/>
      <c r="AV328" s="71"/>
      <c r="AW328" s="71"/>
    </row>
    <row r="329" spans="45:49">
      <c r="AS329" s="73" t="s">
        <v>569</v>
      </c>
      <c r="AT329" s="74" t="s">
        <v>587</v>
      </c>
      <c r="AU329" s="71"/>
      <c r="AV329" s="71"/>
      <c r="AW329" s="71"/>
    </row>
    <row r="330" spans="45:49">
      <c r="AS330" s="73" t="s">
        <v>569</v>
      </c>
      <c r="AT330" s="74" t="s">
        <v>588</v>
      </c>
      <c r="AU330" s="71"/>
      <c r="AV330" s="71"/>
      <c r="AW330" s="71"/>
    </row>
    <row r="331" spans="45:49">
      <c r="AS331" s="73" t="s">
        <v>569</v>
      </c>
      <c r="AT331" s="74" t="s">
        <v>589</v>
      </c>
      <c r="AU331" s="71"/>
      <c r="AV331" s="71"/>
      <c r="AW331" s="71"/>
    </row>
    <row r="332" spans="45:49">
      <c r="AS332" s="73" t="s">
        <v>569</v>
      </c>
      <c r="AT332" s="74" t="s">
        <v>590</v>
      </c>
      <c r="AU332" s="71"/>
      <c r="AV332" s="71"/>
      <c r="AW332" s="71"/>
    </row>
    <row r="333" spans="45:49">
      <c r="AS333" s="73" t="s">
        <v>569</v>
      </c>
      <c r="AT333" s="74" t="s">
        <v>591</v>
      </c>
      <c r="AU333" s="71"/>
      <c r="AV333" s="71"/>
      <c r="AW333" s="71"/>
    </row>
    <row r="334" spans="45:49">
      <c r="AS334" s="73" t="s">
        <v>569</v>
      </c>
      <c r="AT334" s="74" t="s">
        <v>592</v>
      </c>
      <c r="AU334" s="71"/>
      <c r="AV334" s="71"/>
      <c r="AW334" s="71"/>
    </row>
    <row r="335" spans="45:49">
      <c r="AS335" s="73" t="s">
        <v>569</v>
      </c>
      <c r="AT335" s="74" t="s">
        <v>593</v>
      </c>
      <c r="AU335" s="71"/>
      <c r="AV335" s="71"/>
      <c r="AW335" s="71"/>
    </row>
    <row r="336" spans="45:49">
      <c r="AS336" s="73" t="s">
        <v>569</v>
      </c>
      <c r="AT336" s="74" t="s">
        <v>594</v>
      </c>
      <c r="AU336" s="71"/>
      <c r="AV336" s="71"/>
      <c r="AW336" s="71"/>
    </row>
    <row r="337" spans="45:49">
      <c r="AS337" s="73" t="s">
        <v>569</v>
      </c>
      <c r="AT337" s="74" t="s">
        <v>595</v>
      </c>
      <c r="AU337" s="71"/>
      <c r="AV337" s="71"/>
      <c r="AW337" s="71"/>
    </row>
    <row r="338" spans="45:49">
      <c r="AS338" s="73" t="s">
        <v>569</v>
      </c>
      <c r="AT338" s="74" t="s">
        <v>596</v>
      </c>
      <c r="AU338" s="71"/>
      <c r="AV338" s="71"/>
      <c r="AW338" s="71"/>
    </row>
    <row r="339" spans="45:49">
      <c r="AS339" s="73" t="s">
        <v>569</v>
      </c>
      <c r="AT339" s="74" t="s">
        <v>597</v>
      </c>
      <c r="AU339" s="71"/>
      <c r="AV339" s="71"/>
      <c r="AW339" s="71"/>
    </row>
    <row r="340" spans="45:49">
      <c r="AS340" s="73" t="s">
        <v>569</v>
      </c>
      <c r="AT340" s="74" t="s">
        <v>598</v>
      </c>
      <c r="AU340" s="71"/>
      <c r="AV340" s="71"/>
      <c r="AW340" s="71"/>
    </row>
    <row r="341" spans="45:49">
      <c r="AS341" s="73" t="s">
        <v>569</v>
      </c>
      <c r="AT341" s="74" t="s">
        <v>599</v>
      </c>
      <c r="AU341" s="71"/>
      <c r="AV341" s="71"/>
      <c r="AW341" s="71"/>
    </row>
    <row r="342" spans="45:49">
      <c r="AS342" s="73" t="s">
        <v>569</v>
      </c>
      <c r="AT342" s="74" t="s">
        <v>600</v>
      </c>
      <c r="AU342" s="71"/>
      <c r="AV342" s="71"/>
      <c r="AW342" s="71"/>
    </row>
    <row r="343" spans="45:49">
      <c r="AS343" s="73" t="s">
        <v>569</v>
      </c>
      <c r="AT343" s="74" t="s">
        <v>601</v>
      </c>
      <c r="AU343" s="71"/>
      <c r="AV343" s="71"/>
      <c r="AW343" s="71"/>
    </row>
    <row r="344" spans="45:49">
      <c r="AS344" s="73" t="s">
        <v>569</v>
      </c>
      <c r="AT344" s="74" t="s">
        <v>602</v>
      </c>
      <c r="AU344" s="71"/>
      <c r="AV344" s="71"/>
      <c r="AW344" s="71"/>
    </row>
    <row r="345" spans="45:49">
      <c r="AS345" s="73" t="s">
        <v>569</v>
      </c>
      <c r="AT345" s="74" t="s">
        <v>603</v>
      </c>
      <c r="AU345" s="71"/>
      <c r="AV345" s="71"/>
      <c r="AW345" s="71"/>
    </row>
    <row r="346" spans="45:49">
      <c r="AS346" s="73" t="s">
        <v>569</v>
      </c>
      <c r="AT346" s="74" t="s">
        <v>604</v>
      </c>
      <c r="AU346" s="71"/>
      <c r="AV346" s="71"/>
      <c r="AW346" s="71"/>
    </row>
    <row r="347" spans="45:49">
      <c r="AS347" s="73" t="s">
        <v>569</v>
      </c>
      <c r="AT347" s="74" t="s">
        <v>605</v>
      </c>
      <c r="AU347" s="71"/>
      <c r="AV347" s="71"/>
      <c r="AW347" s="71"/>
    </row>
    <row r="348" spans="45:49">
      <c r="AS348" s="73" t="s">
        <v>569</v>
      </c>
      <c r="AT348" s="74" t="s">
        <v>606</v>
      </c>
      <c r="AU348" s="71"/>
      <c r="AV348" s="71"/>
      <c r="AW348" s="71"/>
    </row>
    <row r="349" spans="45:49">
      <c r="AS349" s="73" t="s">
        <v>569</v>
      </c>
      <c r="AT349" s="74" t="s">
        <v>607</v>
      </c>
      <c r="AU349" s="71"/>
      <c r="AV349" s="71"/>
      <c r="AW349" s="71"/>
    </row>
    <row r="350" spans="45:49">
      <c r="AS350" s="73" t="s">
        <v>569</v>
      </c>
      <c r="AT350" s="74" t="s">
        <v>608</v>
      </c>
      <c r="AU350" s="71"/>
      <c r="AV350" s="71"/>
      <c r="AW350" s="71"/>
    </row>
    <row r="351" spans="45:49">
      <c r="AS351" s="73" t="s">
        <v>569</v>
      </c>
      <c r="AT351" s="74" t="s">
        <v>609</v>
      </c>
      <c r="AU351" s="71"/>
      <c r="AV351" s="71"/>
      <c r="AW351" s="71"/>
    </row>
    <row r="352" spans="45:49">
      <c r="AS352" s="73" t="s">
        <v>569</v>
      </c>
      <c r="AT352" s="74" t="s">
        <v>610</v>
      </c>
      <c r="AU352" s="71"/>
      <c r="AV352" s="71"/>
      <c r="AW352" s="71"/>
    </row>
    <row r="353" spans="45:49">
      <c r="AS353" s="73" t="s">
        <v>569</v>
      </c>
      <c r="AT353" s="74" t="s">
        <v>611</v>
      </c>
      <c r="AU353" s="71"/>
      <c r="AV353" s="71"/>
      <c r="AW353" s="71"/>
    </row>
    <row r="354" spans="45:49">
      <c r="AS354" s="73" t="s">
        <v>569</v>
      </c>
      <c r="AT354" s="74" t="s">
        <v>612</v>
      </c>
      <c r="AU354" s="71"/>
      <c r="AV354" s="71"/>
      <c r="AW354" s="71"/>
    </row>
    <row r="355" spans="45:49">
      <c r="AS355" s="73" t="s">
        <v>569</v>
      </c>
      <c r="AT355" s="74" t="s">
        <v>613</v>
      </c>
      <c r="AU355" s="71"/>
      <c r="AV355" s="71"/>
      <c r="AW355" s="71"/>
    </row>
    <row r="356" spans="45:49">
      <c r="AS356" s="73" t="s">
        <v>569</v>
      </c>
      <c r="AT356" s="74" t="s">
        <v>614</v>
      </c>
      <c r="AU356" s="71"/>
      <c r="AV356" s="71"/>
      <c r="AW356" s="71"/>
    </row>
    <row r="357" spans="45:49">
      <c r="AS357" s="73" t="s">
        <v>569</v>
      </c>
      <c r="AT357" s="74" t="s">
        <v>615</v>
      </c>
      <c r="AU357" s="71"/>
      <c r="AV357" s="71"/>
      <c r="AW357" s="71"/>
    </row>
    <row r="358" spans="45:49">
      <c r="AS358" s="73" t="s">
        <v>569</v>
      </c>
      <c r="AT358" s="74" t="s">
        <v>616</v>
      </c>
      <c r="AU358" s="71"/>
      <c r="AV358" s="71"/>
      <c r="AW358" s="71"/>
    </row>
    <row r="359" spans="45:49">
      <c r="AS359" s="73" t="s">
        <v>569</v>
      </c>
      <c r="AT359" s="74" t="s">
        <v>617</v>
      </c>
      <c r="AU359" s="71"/>
      <c r="AV359" s="71"/>
      <c r="AW359" s="71"/>
    </row>
    <row r="360" spans="45:49">
      <c r="AS360" s="73" t="s">
        <v>569</v>
      </c>
      <c r="AT360" s="74" t="s">
        <v>618</v>
      </c>
      <c r="AU360" s="71"/>
      <c r="AV360" s="71"/>
      <c r="AW360" s="71"/>
    </row>
    <row r="361" spans="45:49">
      <c r="AS361" s="73" t="s">
        <v>569</v>
      </c>
      <c r="AT361" s="92" t="s">
        <v>619</v>
      </c>
      <c r="AU361" s="71"/>
      <c r="AV361" s="71"/>
      <c r="AW361" s="71"/>
    </row>
    <row r="362" spans="45:49">
      <c r="AS362" s="73" t="s">
        <v>569</v>
      </c>
      <c r="AT362" s="74" t="s">
        <v>620</v>
      </c>
      <c r="AU362" s="71"/>
      <c r="AV362" s="71"/>
      <c r="AW362" s="71"/>
    </row>
    <row r="363" spans="45:49">
      <c r="AS363" s="73" t="s">
        <v>621</v>
      </c>
      <c r="AT363" s="74" t="s">
        <v>622</v>
      </c>
      <c r="AU363" s="71"/>
      <c r="AV363" s="71"/>
      <c r="AW363" s="71"/>
    </row>
    <row r="364" spans="45:49">
      <c r="AS364" s="73" t="s">
        <v>621</v>
      </c>
      <c r="AT364" s="74" t="s">
        <v>623</v>
      </c>
      <c r="AU364" s="71"/>
      <c r="AV364" s="71"/>
      <c r="AW364" s="71"/>
    </row>
    <row r="365" spans="45:49">
      <c r="AS365" s="73" t="s">
        <v>621</v>
      </c>
      <c r="AT365" s="74" t="s">
        <v>624</v>
      </c>
      <c r="AU365" s="71"/>
      <c r="AV365" s="71"/>
      <c r="AW365" s="71"/>
    </row>
    <row r="366" spans="45:49">
      <c r="AS366" s="73" t="s">
        <v>621</v>
      </c>
      <c r="AT366" s="74" t="s">
        <v>320</v>
      </c>
      <c r="AU366" s="71"/>
      <c r="AV366" s="71"/>
      <c r="AW366" s="71"/>
    </row>
    <row r="367" spans="45:49">
      <c r="AS367" s="73" t="s">
        <v>621</v>
      </c>
      <c r="AT367" s="74" t="s">
        <v>625</v>
      </c>
      <c r="AU367" s="71"/>
      <c r="AV367" s="71"/>
      <c r="AW367" s="71"/>
    </row>
    <row r="368" spans="45:49">
      <c r="AS368" s="73" t="s">
        <v>621</v>
      </c>
      <c r="AT368" s="74" t="s">
        <v>626</v>
      </c>
      <c r="AU368" s="71"/>
      <c r="AV368" s="71"/>
      <c r="AW368" s="71"/>
    </row>
    <row r="369" spans="45:49">
      <c r="AS369" s="73" t="s">
        <v>621</v>
      </c>
      <c r="AT369" s="74" t="s">
        <v>627</v>
      </c>
      <c r="AU369" s="71"/>
      <c r="AV369" s="71"/>
      <c r="AW369" s="71"/>
    </row>
    <row r="370" spans="45:49">
      <c r="AS370" s="73" t="s">
        <v>621</v>
      </c>
      <c r="AT370" s="74" t="s">
        <v>628</v>
      </c>
      <c r="AU370" s="71"/>
      <c r="AV370" s="71"/>
      <c r="AW370" s="71"/>
    </row>
    <row r="371" spans="45:49">
      <c r="AS371" s="73" t="s">
        <v>621</v>
      </c>
      <c r="AT371" s="74" t="s">
        <v>629</v>
      </c>
      <c r="AU371" s="71"/>
      <c r="AV371" s="71"/>
      <c r="AW371" s="71"/>
    </row>
    <row r="372" spans="45:49">
      <c r="AS372" s="73" t="s">
        <v>621</v>
      </c>
      <c r="AT372" s="74" t="s">
        <v>630</v>
      </c>
      <c r="AU372" s="71"/>
      <c r="AV372" s="71"/>
      <c r="AW372" s="71"/>
    </row>
    <row r="373" spans="45:49">
      <c r="AS373" s="73" t="s">
        <v>621</v>
      </c>
      <c r="AT373" s="74" t="s">
        <v>631</v>
      </c>
      <c r="AU373" s="71"/>
      <c r="AV373" s="71"/>
      <c r="AW373" s="71"/>
    </row>
    <row r="374" spans="45:49">
      <c r="AS374" s="73" t="s">
        <v>621</v>
      </c>
      <c r="AT374" s="74" t="s">
        <v>632</v>
      </c>
      <c r="AU374" s="71"/>
      <c r="AV374" s="71"/>
      <c r="AW374" s="71"/>
    </row>
    <row r="375" spans="45:49">
      <c r="AS375" s="73" t="s">
        <v>621</v>
      </c>
      <c r="AT375" s="74" t="s">
        <v>633</v>
      </c>
      <c r="AU375" s="71"/>
      <c r="AV375" s="71"/>
      <c r="AW375" s="71"/>
    </row>
    <row r="376" spans="45:49">
      <c r="AS376" s="73" t="s">
        <v>621</v>
      </c>
      <c r="AT376" s="74" t="s">
        <v>634</v>
      </c>
      <c r="AU376" s="71"/>
      <c r="AV376" s="71"/>
      <c r="AW376" s="71"/>
    </row>
    <row r="377" spans="45:49">
      <c r="AS377" s="73" t="s">
        <v>621</v>
      </c>
      <c r="AT377" s="74" t="s">
        <v>635</v>
      </c>
      <c r="AU377" s="71"/>
      <c r="AV377" s="71"/>
      <c r="AW377" s="71"/>
    </row>
    <row r="378" spans="45:49">
      <c r="AS378" s="73" t="s">
        <v>621</v>
      </c>
      <c r="AT378" s="74" t="s">
        <v>636</v>
      </c>
      <c r="AU378" s="71"/>
      <c r="AV378" s="71"/>
      <c r="AW378" s="71"/>
    </row>
    <row r="379" spans="45:49">
      <c r="AS379" s="73" t="s">
        <v>621</v>
      </c>
      <c r="AT379" s="93" t="s">
        <v>637</v>
      </c>
      <c r="AU379" s="71"/>
      <c r="AV379" s="71"/>
      <c r="AW379" s="71"/>
    </row>
    <row r="380" spans="45:49">
      <c r="AS380" s="73" t="s">
        <v>621</v>
      </c>
      <c r="AT380" s="93" t="s">
        <v>638</v>
      </c>
      <c r="AU380" s="71"/>
      <c r="AV380" s="71"/>
      <c r="AW380" s="71"/>
    </row>
    <row r="381" spans="45:49">
      <c r="AS381" s="73" t="s">
        <v>621</v>
      </c>
      <c r="AT381" s="74" t="s">
        <v>639</v>
      </c>
      <c r="AU381" s="71"/>
      <c r="AV381" s="71"/>
      <c r="AW381" s="71"/>
    </row>
    <row r="382" spans="45:49">
      <c r="AS382" s="73" t="s">
        <v>621</v>
      </c>
      <c r="AT382" s="74" t="s">
        <v>640</v>
      </c>
      <c r="AU382" s="71"/>
      <c r="AV382" s="71"/>
      <c r="AW382" s="71"/>
    </row>
    <row r="383" spans="45:49">
      <c r="AS383" s="73" t="s">
        <v>621</v>
      </c>
      <c r="AT383" s="74" t="s">
        <v>641</v>
      </c>
      <c r="AU383" s="71"/>
      <c r="AV383" s="71"/>
      <c r="AW383" s="71"/>
    </row>
    <row r="384" spans="45:49">
      <c r="AS384" s="73" t="s">
        <v>621</v>
      </c>
      <c r="AT384" s="74" t="s">
        <v>642</v>
      </c>
      <c r="AU384" s="71"/>
      <c r="AV384" s="71"/>
      <c r="AW384" s="71"/>
    </row>
    <row r="385" spans="45:49">
      <c r="AS385" s="73" t="s">
        <v>621</v>
      </c>
      <c r="AT385" s="74" t="s">
        <v>643</v>
      </c>
      <c r="AU385" s="71"/>
      <c r="AV385" s="71"/>
      <c r="AW385" s="71"/>
    </row>
    <row r="386" spans="45:49">
      <c r="AS386" s="73" t="s">
        <v>621</v>
      </c>
      <c r="AT386" s="74" t="s">
        <v>644</v>
      </c>
      <c r="AU386" s="71"/>
      <c r="AV386" s="71"/>
      <c r="AW386" s="71"/>
    </row>
    <row r="387" spans="45:49">
      <c r="AS387" s="73" t="s">
        <v>621</v>
      </c>
      <c r="AT387" s="74" t="s">
        <v>645</v>
      </c>
      <c r="AU387" s="71"/>
      <c r="AV387" s="71"/>
      <c r="AW387" s="71"/>
    </row>
    <row r="388" spans="45:49">
      <c r="AS388" s="73" t="s">
        <v>621</v>
      </c>
      <c r="AT388" s="74" t="s">
        <v>646</v>
      </c>
      <c r="AU388" s="71"/>
      <c r="AV388" s="71"/>
      <c r="AW388" s="71"/>
    </row>
    <row r="389" spans="45:49">
      <c r="AS389" s="73" t="s">
        <v>621</v>
      </c>
      <c r="AT389" s="74" t="s">
        <v>379</v>
      </c>
      <c r="AU389" s="71"/>
      <c r="AV389" s="71"/>
      <c r="AW389" s="71"/>
    </row>
    <row r="390" spans="45:49">
      <c r="AS390" s="73" t="s">
        <v>621</v>
      </c>
      <c r="AT390" s="74" t="s">
        <v>647</v>
      </c>
      <c r="AU390" s="71"/>
      <c r="AV390" s="71"/>
      <c r="AW390" s="71"/>
    </row>
    <row r="391" spans="45:49">
      <c r="AS391" s="73" t="s">
        <v>621</v>
      </c>
      <c r="AT391" s="74" t="s">
        <v>648</v>
      </c>
      <c r="AU391" s="71"/>
      <c r="AV391" s="71"/>
      <c r="AW391" s="71"/>
    </row>
    <row r="392" spans="45:49">
      <c r="AS392" s="73" t="s">
        <v>621</v>
      </c>
      <c r="AT392" s="74" t="s">
        <v>649</v>
      </c>
      <c r="AU392" s="71"/>
      <c r="AV392" s="71"/>
      <c r="AW392" s="71"/>
    </row>
    <row r="393" spans="45:49">
      <c r="AS393" s="73" t="s">
        <v>621</v>
      </c>
      <c r="AT393" s="74" t="s">
        <v>650</v>
      </c>
      <c r="AU393" s="71"/>
      <c r="AV393" s="71"/>
      <c r="AW393" s="71"/>
    </row>
    <row r="394" spans="45:49">
      <c r="AS394" s="73" t="s">
        <v>621</v>
      </c>
      <c r="AT394" s="74" t="s">
        <v>651</v>
      </c>
      <c r="AU394" s="71"/>
      <c r="AV394" s="71"/>
      <c r="AW394" s="71"/>
    </row>
    <row r="395" spans="45:49">
      <c r="AS395" s="73" t="s">
        <v>621</v>
      </c>
      <c r="AT395" s="74" t="s">
        <v>652</v>
      </c>
      <c r="AU395" s="71"/>
      <c r="AV395" s="71"/>
      <c r="AW395" s="71"/>
    </row>
    <row r="396" spans="45:49">
      <c r="AS396" s="73" t="s">
        <v>621</v>
      </c>
      <c r="AT396" s="74" t="s">
        <v>653</v>
      </c>
      <c r="AU396" s="71"/>
      <c r="AV396" s="71"/>
      <c r="AW396" s="71"/>
    </row>
    <row r="397" spans="45:49">
      <c r="AS397" s="73" t="s">
        <v>621</v>
      </c>
      <c r="AT397" s="74" t="s">
        <v>654</v>
      </c>
      <c r="AU397" s="71"/>
      <c r="AV397" s="71"/>
      <c r="AW397" s="71"/>
    </row>
    <row r="398" spans="45:49">
      <c r="AS398" s="73" t="s">
        <v>621</v>
      </c>
      <c r="AT398" s="74" t="s">
        <v>655</v>
      </c>
      <c r="AU398" s="71"/>
      <c r="AV398" s="71"/>
      <c r="AW398" s="71"/>
    </row>
    <row r="399" spans="45:49">
      <c r="AS399" s="73" t="s">
        <v>656</v>
      </c>
      <c r="AT399" s="74" t="s">
        <v>657</v>
      </c>
      <c r="AU399" s="71"/>
      <c r="AV399" s="71"/>
      <c r="AW399" s="71"/>
    </row>
    <row r="400" spans="45:49">
      <c r="AS400" s="73" t="s">
        <v>656</v>
      </c>
      <c r="AT400" s="74" t="s">
        <v>658</v>
      </c>
      <c r="AU400" s="71"/>
      <c r="AV400" s="71"/>
      <c r="AW400" s="71"/>
    </row>
    <row r="401" spans="45:49">
      <c r="AS401" s="73" t="s">
        <v>656</v>
      </c>
      <c r="AT401" s="74" t="s">
        <v>659</v>
      </c>
      <c r="AU401" s="71"/>
      <c r="AV401" s="71"/>
      <c r="AW401" s="71"/>
    </row>
    <row r="402" spans="45:49">
      <c r="AS402" s="73" t="s">
        <v>656</v>
      </c>
      <c r="AT402" s="74" t="s">
        <v>660</v>
      </c>
      <c r="AU402" s="71"/>
      <c r="AV402" s="71"/>
      <c r="AW402" s="71"/>
    </row>
    <row r="403" spans="45:49">
      <c r="AS403" s="73" t="s">
        <v>656</v>
      </c>
      <c r="AT403" s="74" t="s">
        <v>661</v>
      </c>
      <c r="AU403" s="71"/>
      <c r="AV403" s="71"/>
      <c r="AW403" s="71"/>
    </row>
    <row r="404" spans="45:49">
      <c r="AS404" s="73" t="s">
        <v>656</v>
      </c>
      <c r="AT404" s="74" t="s">
        <v>662</v>
      </c>
      <c r="AU404" s="71"/>
      <c r="AV404" s="71"/>
      <c r="AW404" s="71"/>
    </row>
    <row r="405" spans="45:49">
      <c r="AS405" s="73" t="s">
        <v>656</v>
      </c>
      <c r="AT405" s="74" t="s">
        <v>663</v>
      </c>
      <c r="AU405" s="71"/>
      <c r="AV405" s="71"/>
      <c r="AW405" s="71"/>
    </row>
    <row r="406" spans="45:49">
      <c r="AS406" s="73" t="s">
        <v>656</v>
      </c>
      <c r="AT406" s="74" t="s">
        <v>664</v>
      </c>
      <c r="AU406" s="71"/>
      <c r="AV406" s="71"/>
      <c r="AW406" s="71"/>
    </row>
    <row r="407" spans="45:49">
      <c r="AS407" s="73" t="s">
        <v>656</v>
      </c>
      <c r="AT407" s="74" t="s">
        <v>665</v>
      </c>
      <c r="AU407" s="71"/>
      <c r="AV407" s="71"/>
      <c r="AW407" s="71"/>
    </row>
    <row r="408" spans="45:49">
      <c r="AS408" s="73" t="s">
        <v>656</v>
      </c>
      <c r="AT408" s="74" t="s">
        <v>666</v>
      </c>
      <c r="AU408" s="71"/>
      <c r="AV408" s="71"/>
      <c r="AW408" s="71"/>
    </row>
    <row r="409" spans="45:49">
      <c r="AS409" s="73" t="s">
        <v>656</v>
      </c>
      <c r="AT409" s="74" t="s">
        <v>667</v>
      </c>
      <c r="AU409" s="71"/>
      <c r="AV409" s="71"/>
      <c r="AW409" s="71"/>
    </row>
    <row r="410" spans="45:49">
      <c r="AS410" s="73" t="s">
        <v>656</v>
      </c>
      <c r="AT410" s="74" t="s">
        <v>668</v>
      </c>
      <c r="AU410" s="71"/>
      <c r="AV410" s="71"/>
      <c r="AW410" s="71"/>
    </row>
    <row r="411" spans="45:49">
      <c r="AS411" s="73" t="s">
        <v>656</v>
      </c>
      <c r="AT411" s="74" t="s">
        <v>669</v>
      </c>
      <c r="AU411" s="71"/>
      <c r="AV411" s="71"/>
      <c r="AW411" s="71"/>
    </row>
    <row r="412" spans="45:49">
      <c r="AS412" s="73" t="s">
        <v>656</v>
      </c>
      <c r="AT412" s="74" t="s">
        <v>670</v>
      </c>
      <c r="AU412" s="71"/>
      <c r="AV412" s="71"/>
      <c r="AW412" s="71"/>
    </row>
    <row r="413" spans="45:49">
      <c r="AS413" s="73" t="s">
        <v>656</v>
      </c>
      <c r="AT413" s="74" t="s">
        <v>671</v>
      </c>
      <c r="AU413" s="71"/>
      <c r="AV413" s="71"/>
      <c r="AW413" s="71"/>
    </row>
    <row r="414" spans="45:49">
      <c r="AS414" s="73" t="s">
        <v>656</v>
      </c>
      <c r="AT414" s="74" t="s">
        <v>672</v>
      </c>
      <c r="AU414" s="71"/>
      <c r="AV414" s="71"/>
      <c r="AW414" s="71"/>
    </row>
    <row r="415" spans="45:49">
      <c r="AS415" s="73" t="s">
        <v>673</v>
      </c>
      <c r="AT415" s="74" t="s">
        <v>674</v>
      </c>
      <c r="AU415" s="71"/>
      <c r="AV415" s="71"/>
      <c r="AW415" s="71"/>
    </row>
    <row r="416" spans="45:49">
      <c r="AS416" s="73" t="s">
        <v>673</v>
      </c>
      <c r="AT416" s="74" t="s">
        <v>675</v>
      </c>
      <c r="AU416" s="71"/>
      <c r="AV416" s="71"/>
      <c r="AW416" s="71"/>
    </row>
    <row r="417" spans="45:49">
      <c r="AS417" s="73" t="s">
        <v>673</v>
      </c>
      <c r="AT417" s="74" t="s">
        <v>676</v>
      </c>
      <c r="AU417" s="71"/>
      <c r="AV417" s="71"/>
      <c r="AW417" s="71"/>
    </row>
    <row r="418" spans="45:49">
      <c r="AS418" s="73" t="s">
        <v>673</v>
      </c>
      <c r="AT418" s="74" t="s">
        <v>677</v>
      </c>
      <c r="AU418" s="71"/>
      <c r="AV418" s="71"/>
      <c r="AW418" s="71"/>
    </row>
    <row r="419" spans="45:49">
      <c r="AS419" s="73" t="s">
        <v>673</v>
      </c>
      <c r="AT419" s="74" t="s">
        <v>678</v>
      </c>
      <c r="AU419" s="71"/>
      <c r="AV419" s="71"/>
      <c r="AW419" s="71"/>
    </row>
    <row r="420" spans="45:49">
      <c r="AS420" s="73" t="s">
        <v>673</v>
      </c>
      <c r="AT420" s="74" t="s">
        <v>679</v>
      </c>
      <c r="AU420" s="71"/>
      <c r="AV420" s="71"/>
      <c r="AW420" s="71"/>
    </row>
    <row r="421" spans="45:49">
      <c r="AS421" s="73" t="s">
        <v>673</v>
      </c>
      <c r="AT421" s="74" t="s">
        <v>680</v>
      </c>
      <c r="AU421" s="71"/>
      <c r="AV421" s="71"/>
      <c r="AW421" s="71"/>
    </row>
    <row r="422" spans="45:49">
      <c r="AS422" s="73" t="s">
        <v>673</v>
      </c>
      <c r="AT422" s="74" t="s">
        <v>681</v>
      </c>
      <c r="AU422" s="71"/>
      <c r="AV422" s="71"/>
      <c r="AW422" s="71"/>
    </row>
    <row r="423" spans="45:49">
      <c r="AS423" s="73" t="s">
        <v>673</v>
      </c>
      <c r="AT423" s="74" t="s">
        <v>682</v>
      </c>
      <c r="AU423" s="71"/>
      <c r="AV423" s="71"/>
      <c r="AW423" s="71"/>
    </row>
    <row r="424" spans="45:49">
      <c r="AS424" s="73" t="s">
        <v>673</v>
      </c>
      <c r="AT424" s="74" t="s">
        <v>683</v>
      </c>
      <c r="AU424" s="71"/>
      <c r="AV424" s="71"/>
      <c r="AW424" s="71"/>
    </row>
    <row r="425" spans="45:49">
      <c r="AS425" s="73" t="s">
        <v>673</v>
      </c>
      <c r="AT425" s="74" t="s">
        <v>684</v>
      </c>
      <c r="AU425" s="71"/>
      <c r="AV425" s="71"/>
      <c r="AW425" s="71"/>
    </row>
    <row r="426" spans="45:49">
      <c r="AS426" s="73" t="s">
        <v>685</v>
      </c>
      <c r="AT426" s="74" t="s">
        <v>686</v>
      </c>
      <c r="AU426" s="71"/>
      <c r="AV426" s="71"/>
      <c r="AW426" s="71"/>
    </row>
    <row r="427" spans="45:49">
      <c r="AS427" s="73" t="s">
        <v>685</v>
      </c>
      <c r="AT427" s="74" t="s">
        <v>687</v>
      </c>
      <c r="AU427" s="71"/>
      <c r="AV427" s="71"/>
      <c r="AW427" s="71"/>
    </row>
    <row r="428" spans="45:49">
      <c r="AS428" s="73" t="s">
        <v>685</v>
      </c>
      <c r="AT428" s="74" t="s">
        <v>688</v>
      </c>
      <c r="AU428" s="71"/>
      <c r="AV428" s="71"/>
      <c r="AW428" s="71"/>
    </row>
    <row r="429" spans="45:49">
      <c r="AS429" s="73" t="s">
        <v>685</v>
      </c>
      <c r="AT429" s="74" t="s">
        <v>689</v>
      </c>
      <c r="AU429" s="71"/>
      <c r="AV429" s="71"/>
      <c r="AW429" s="71"/>
    </row>
    <row r="430" spans="45:49">
      <c r="AS430" s="73" t="s">
        <v>685</v>
      </c>
      <c r="AT430" s="74" t="s">
        <v>690</v>
      </c>
      <c r="AU430" s="71"/>
      <c r="AV430" s="71"/>
      <c r="AW430" s="71"/>
    </row>
    <row r="431" spans="45:49">
      <c r="AS431" s="73" t="s">
        <v>685</v>
      </c>
      <c r="AT431" s="74" t="s">
        <v>691</v>
      </c>
      <c r="AU431" s="71"/>
      <c r="AV431" s="71"/>
      <c r="AW431" s="71"/>
    </row>
    <row r="432" spans="45:49">
      <c r="AS432" s="73" t="s">
        <v>685</v>
      </c>
      <c r="AT432" s="74" t="s">
        <v>692</v>
      </c>
      <c r="AU432" s="71"/>
      <c r="AV432" s="71"/>
      <c r="AW432" s="71"/>
    </row>
    <row r="433" spans="45:49">
      <c r="AS433" s="73" t="s">
        <v>685</v>
      </c>
      <c r="AT433" s="74" t="s">
        <v>693</v>
      </c>
      <c r="AU433" s="71"/>
      <c r="AV433" s="71"/>
      <c r="AW433" s="71"/>
    </row>
    <row r="434" spans="45:49">
      <c r="AS434" s="73" t="s">
        <v>694</v>
      </c>
      <c r="AT434" s="74" t="s">
        <v>695</v>
      </c>
      <c r="AU434" s="71"/>
      <c r="AV434" s="71"/>
      <c r="AW434" s="71"/>
    </row>
    <row r="435" spans="45:49">
      <c r="AS435" s="73" t="s">
        <v>694</v>
      </c>
      <c r="AT435" s="74" t="s">
        <v>696</v>
      </c>
      <c r="AU435" s="71"/>
      <c r="AV435" s="71"/>
      <c r="AW435" s="71"/>
    </row>
    <row r="436" spans="45:49">
      <c r="AS436" s="73" t="s">
        <v>694</v>
      </c>
      <c r="AT436" s="74" t="s">
        <v>697</v>
      </c>
      <c r="AU436" s="71"/>
      <c r="AV436" s="71"/>
      <c r="AW436" s="71"/>
    </row>
    <row r="437" spans="45:49">
      <c r="AS437" s="73" t="s">
        <v>694</v>
      </c>
      <c r="AT437" s="74" t="s">
        <v>698</v>
      </c>
      <c r="AU437" s="71"/>
      <c r="AV437" s="71"/>
      <c r="AW437" s="71"/>
    </row>
    <row r="438" spans="45:49">
      <c r="AS438" s="73" t="s">
        <v>694</v>
      </c>
      <c r="AT438" s="74" t="s">
        <v>699</v>
      </c>
      <c r="AU438" s="71"/>
      <c r="AV438" s="71"/>
      <c r="AW438" s="71"/>
    </row>
    <row r="439" spans="45:49">
      <c r="AS439" s="73" t="s">
        <v>694</v>
      </c>
      <c r="AT439" s="74" t="s">
        <v>700</v>
      </c>
      <c r="AU439" s="71"/>
      <c r="AV439" s="71"/>
      <c r="AW439" s="71"/>
    </row>
    <row r="440" spans="45:49">
      <c r="AS440" s="73" t="s">
        <v>694</v>
      </c>
      <c r="AT440" s="74" t="s">
        <v>701</v>
      </c>
      <c r="AU440" s="71"/>
      <c r="AV440" s="71"/>
      <c r="AW440" s="71"/>
    </row>
    <row r="441" spans="45:49">
      <c r="AS441" s="73" t="s">
        <v>694</v>
      </c>
      <c r="AT441" s="74" t="s">
        <v>702</v>
      </c>
      <c r="AU441" s="71"/>
      <c r="AV441" s="71"/>
      <c r="AW441" s="71"/>
    </row>
    <row r="442" spans="45:49">
      <c r="AS442" s="73" t="s">
        <v>694</v>
      </c>
      <c r="AT442" s="74" t="s">
        <v>703</v>
      </c>
      <c r="AU442" s="71"/>
      <c r="AV442" s="71"/>
      <c r="AW442" s="71"/>
    </row>
    <row r="443" spans="45:49">
      <c r="AS443" s="73" t="s">
        <v>694</v>
      </c>
      <c r="AT443" s="74" t="s">
        <v>704</v>
      </c>
      <c r="AU443" s="71"/>
      <c r="AV443" s="71"/>
      <c r="AW443" s="71"/>
    </row>
    <row r="444" spans="45:49">
      <c r="AS444" s="73" t="s">
        <v>694</v>
      </c>
      <c r="AT444" s="74" t="s">
        <v>705</v>
      </c>
      <c r="AU444" s="71"/>
      <c r="AV444" s="71"/>
      <c r="AW444" s="71"/>
    </row>
    <row r="445" spans="45:49">
      <c r="AS445" s="73" t="s">
        <v>706</v>
      </c>
      <c r="AT445" s="74" t="s">
        <v>707</v>
      </c>
      <c r="AU445" s="71"/>
      <c r="AV445" s="71"/>
      <c r="AW445" s="71"/>
    </row>
    <row r="446" spans="45:49">
      <c r="AS446" s="73" t="s">
        <v>706</v>
      </c>
      <c r="AT446" s="74" t="s">
        <v>708</v>
      </c>
      <c r="AU446" s="71"/>
      <c r="AV446" s="71"/>
      <c r="AW446" s="71"/>
    </row>
    <row r="447" spans="45:49">
      <c r="AS447" s="73" t="s">
        <v>706</v>
      </c>
      <c r="AT447" s="74" t="s">
        <v>709</v>
      </c>
      <c r="AU447" s="71"/>
      <c r="AV447" s="71"/>
      <c r="AW447" s="71"/>
    </row>
    <row r="448" spans="45:49">
      <c r="AS448" s="73" t="s">
        <v>706</v>
      </c>
      <c r="AT448" s="74" t="s">
        <v>710</v>
      </c>
      <c r="AU448" s="71"/>
      <c r="AV448" s="71"/>
      <c r="AW448" s="71"/>
    </row>
    <row r="449" spans="45:49">
      <c r="AS449" s="73" t="s">
        <v>706</v>
      </c>
      <c r="AT449" s="74" t="s">
        <v>711</v>
      </c>
      <c r="AU449" s="71"/>
      <c r="AV449" s="71"/>
      <c r="AW449" s="71"/>
    </row>
    <row r="450" spans="45:49">
      <c r="AS450" s="73" t="s">
        <v>706</v>
      </c>
      <c r="AT450" s="74" t="s">
        <v>712</v>
      </c>
      <c r="AU450" s="71"/>
      <c r="AV450" s="71"/>
      <c r="AW450" s="71"/>
    </row>
    <row r="451" spans="45:49">
      <c r="AS451" s="73" t="s">
        <v>706</v>
      </c>
      <c r="AT451" s="74" t="s">
        <v>713</v>
      </c>
      <c r="AU451" s="71"/>
      <c r="AV451" s="71"/>
      <c r="AW451" s="71"/>
    </row>
    <row r="452" spans="45:49">
      <c r="AS452" s="73" t="s">
        <v>706</v>
      </c>
      <c r="AT452" s="74" t="s">
        <v>714</v>
      </c>
      <c r="AU452" s="71"/>
      <c r="AV452" s="71"/>
      <c r="AW452" s="71"/>
    </row>
    <row r="453" spans="45:49">
      <c r="AS453" s="73" t="s">
        <v>706</v>
      </c>
      <c r="AT453" s="74" t="s">
        <v>715</v>
      </c>
      <c r="AU453" s="71"/>
      <c r="AV453" s="71"/>
      <c r="AW453" s="71"/>
    </row>
    <row r="454" spans="45:49">
      <c r="AS454" s="73" t="s">
        <v>706</v>
      </c>
      <c r="AT454" s="74" t="s">
        <v>716</v>
      </c>
      <c r="AU454" s="71"/>
      <c r="AV454" s="71"/>
      <c r="AW454" s="71"/>
    </row>
    <row r="455" spans="45:49">
      <c r="AS455" s="73" t="s">
        <v>706</v>
      </c>
      <c r="AT455" s="74" t="s">
        <v>717</v>
      </c>
      <c r="AU455" s="71"/>
      <c r="AV455" s="71"/>
      <c r="AW455" s="71"/>
    </row>
    <row r="456" spans="45:49">
      <c r="AS456" s="73" t="s">
        <v>706</v>
      </c>
      <c r="AT456" s="74" t="s">
        <v>718</v>
      </c>
      <c r="AU456" s="71"/>
      <c r="AV456" s="71"/>
      <c r="AW456" s="71"/>
    </row>
    <row r="457" spans="45:49">
      <c r="AS457" s="73" t="s">
        <v>706</v>
      </c>
      <c r="AT457" s="74" t="s">
        <v>719</v>
      </c>
      <c r="AU457" s="71"/>
      <c r="AV457" s="71"/>
      <c r="AW457" s="71"/>
    </row>
    <row r="458" spans="45:49">
      <c r="AS458" s="73" t="s">
        <v>706</v>
      </c>
      <c r="AT458" s="74" t="s">
        <v>720</v>
      </c>
      <c r="AU458" s="71"/>
      <c r="AV458" s="71"/>
      <c r="AW458" s="71"/>
    </row>
    <row r="459" spans="45:49">
      <c r="AS459" s="73" t="s">
        <v>706</v>
      </c>
      <c r="AT459" s="74" t="s">
        <v>721</v>
      </c>
      <c r="AU459" s="71"/>
      <c r="AV459" s="71"/>
      <c r="AW459" s="71"/>
    </row>
    <row r="460" spans="45:49">
      <c r="AS460" s="73" t="s">
        <v>706</v>
      </c>
      <c r="AT460" s="74" t="s">
        <v>722</v>
      </c>
      <c r="AU460" s="71"/>
      <c r="AV460" s="71"/>
      <c r="AW460" s="71"/>
    </row>
    <row r="461" spans="45:49">
      <c r="AS461" s="73" t="s">
        <v>706</v>
      </c>
      <c r="AT461" s="74" t="s">
        <v>723</v>
      </c>
      <c r="AU461" s="71"/>
      <c r="AV461" s="71"/>
      <c r="AW461" s="71"/>
    </row>
    <row r="462" spans="45:49">
      <c r="AS462" s="73" t="s">
        <v>706</v>
      </c>
      <c r="AT462" s="74" t="s">
        <v>724</v>
      </c>
      <c r="AU462" s="71"/>
      <c r="AV462" s="71"/>
      <c r="AW462" s="71"/>
    </row>
    <row r="463" spans="45:49">
      <c r="AS463" s="73" t="s">
        <v>706</v>
      </c>
      <c r="AT463" s="74" t="s">
        <v>725</v>
      </c>
      <c r="AU463" s="71"/>
      <c r="AV463" s="71"/>
      <c r="AW463" s="71"/>
    </row>
    <row r="464" spans="45:49">
      <c r="AS464" s="73" t="s">
        <v>706</v>
      </c>
      <c r="AT464" s="74" t="s">
        <v>726</v>
      </c>
      <c r="AU464" s="71"/>
      <c r="AV464" s="71"/>
      <c r="AW464" s="71"/>
    </row>
    <row r="465" spans="45:49">
      <c r="AS465" s="73" t="s">
        <v>706</v>
      </c>
      <c r="AT465" s="74" t="s">
        <v>727</v>
      </c>
      <c r="AU465" s="71"/>
      <c r="AV465" s="71"/>
      <c r="AW465" s="71"/>
    </row>
    <row r="466" spans="45:49">
      <c r="AS466" s="73" t="s">
        <v>706</v>
      </c>
      <c r="AT466" s="74" t="s">
        <v>728</v>
      </c>
      <c r="AU466" s="71"/>
      <c r="AV466" s="71"/>
      <c r="AW466" s="71"/>
    </row>
    <row r="467" spans="45:49">
      <c r="AS467" s="73" t="s">
        <v>706</v>
      </c>
      <c r="AT467" s="74" t="s">
        <v>729</v>
      </c>
      <c r="AU467" s="71"/>
      <c r="AV467" s="71"/>
      <c r="AW467" s="71"/>
    </row>
    <row r="468" spans="45:49">
      <c r="AS468" s="73" t="s">
        <v>706</v>
      </c>
      <c r="AT468" s="74" t="s">
        <v>730</v>
      </c>
      <c r="AU468" s="71"/>
      <c r="AV468" s="71"/>
      <c r="AW468" s="71"/>
    </row>
    <row r="469" spans="45:49">
      <c r="AS469" s="73" t="s">
        <v>706</v>
      </c>
      <c r="AT469" s="74" t="s">
        <v>731</v>
      </c>
      <c r="AU469" s="71"/>
      <c r="AV469" s="71"/>
      <c r="AW469" s="71"/>
    </row>
    <row r="470" spans="45:49">
      <c r="AS470" s="73" t="s">
        <v>706</v>
      </c>
      <c r="AT470" s="74" t="s">
        <v>732</v>
      </c>
      <c r="AU470" s="71"/>
      <c r="AV470" s="71"/>
      <c r="AW470" s="71"/>
    </row>
    <row r="471" spans="45:49">
      <c r="AS471" s="73" t="s">
        <v>706</v>
      </c>
      <c r="AT471" s="74" t="s">
        <v>733</v>
      </c>
      <c r="AU471" s="71"/>
      <c r="AV471" s="71"/>
      <c r="AW471" s="71"/>
    </row>
    <row r="472" spans="45:49">
      <c r="AS472" s="73" t="s">
        <v>706</v>
      </c>
      <c r="AT472" s="74" t="s">
        <v>734</v>
      </c>
      <c r="AU472" s="71"/>
      <c r="AV472" s="71"/>
      <c r="AW472" s="71"/>
    </row>
    <row r="473" spans="45:49">
      <c r="AS473" s="73" t="s">
        <v>706</v>
      </c>
      <c r="AT473" s="74" t="s">
        <v>735</v>
      </c>
      <c r="AU473" s="71"/>
      <c r="AV473" s="71"/>
      <c r="AW473" s="71"/>
    </row>
    <row r="474" spans="45:49">
      <c r="AS474" s="73" t="s">
        <v>706</v>
      </c>
      <c r="AT474" s="74" t="s">
        <v>736</v>
      </c>
      <c r="AU474" s="71"/>
      <c r="AV474" s="71"/>
      <c r="AW474" s="71"/>
    </row>
    <row r="475" spans="45:49">
      <c r="AS475" s="94" t="s">
        <v>737</v>
      </c>
      <c r="AT475" s="74" t="s">
        <v>738</v>
      </c>
      <c r="AU475" s="71"/>
      <c r="AV475" s="71"/>
      <c r="AW475" s="71"/>
    </row>
    <row r="476" spans="45:49">
      <c r="AS476" s="94" t="s">
        <v>737</v>
      </c>
      <c r="AT476" s="74" t="s">
        <v>739</v>
      </c>
      <c r="AU476" s="71"/>
      <c r="AV476" s="71"/>
      <c r="AW476" s="71"/>
    </row>
    <row r="477" spans="45:49">
      <c r="AS477" s="94" t="s">
        <v>737</v>
      </c>
      <c r="AT477" s="74" t="s">
        <v>740</v>
      </c>
      <c r="AU477" s="71"/>
      <c r="AV477" s="71"/>
      <c r="AW477" s="71"/>
    </row>
    <row r="478" spans="45:49">
      <c r="AS478" s="94" t="s">
        <v>737</v>
      </c>
      <c r="AT478" s="74" t="s">
        <v>741</v>
      </c>
      <c r="AU478" s="71"/>
      <c r="AV478" s="71"/>
      <c r="AW478" s="71"/>
    </row>
    <row r="479" spans="45:49">
      <c r="AS479" s="73" t="s">
        <v>742</v>
      </c>
      <c r="AT479" s="74" t="s">
        <v>743</v>
      </c>
      <c r="AU479" s="71"/>
      <c r="AV479" s="71"/>
      <c r="AW479" s="71"/>
    </row>
    <row r="480" spans="45:49">
      <c r="AS480" s="73" t="s">
        <v>742</v>
      </c>
      <c r="AT480" s="74" t="s">
        <v>744</v>
      </c>
      <c r="AU480" s="71"/>
      <c r="AV480" s="71"/>
      <c r="AW480" s="71"/>
    </row>
    <row r="481" spans="45:49">
      <c r="AS481" s="73" t="s">
        <v>742</v>
      </c>
      <c r="AT481" s="74" t="s">
        <v>745</v>
      </c>
      <c r="AU481" s="71"/>
      <c r="AV481" s="71"/>
      <c r="AW481" s="71"/>
    </row>
    <row r="482" spans="45:49">
      <c r="AS482" s="73" t="s">
        <v>742</v>
      </c>
      <c r="AT482" s="74" t="s">
        <v>746</v>
      </c>
      <c r="AU482" s="71"/>
      <c r="AV482" s="71"/>
      <c r="AW482" s="71"/>
    </row>
    <row r="483" spans="45:49">
      <c r="AS483" s="73" t="s">
        <v>742</v>
      </c>
      <c r="AT483" s="74" t="s">
        <v>747</v>
      </c>
      <c r="AU483" s="71"/>
      <c r="AV483" s="71"/>
      <c r="AW483" s="71"/>
    </row>
    <row r="484" spans="45:49">
      <c r="AS484" s="73" t="s">
        <v>742</v>
      </c>
      <c r="AT484" s="74" t="s">
        <v>748</v>
      </c>
      <c r="AU484" s="71"/>
      <c r="AV484" s="71"/>
      <c r="AW484" s="71"/>
    </row>
    <row r="485" spans="45:49">
      <c r="AS485" s="73" t="s">
        <v>742</v>
      </c>
      <c r="AT485" s="74" t="s">
        <v>749</v>
      </c>
      <c r="AU485" s="71"/>
      <c r="AV485" s="71"/>
      <c r="AW485" s="71"/>
    </row>
    <row r="486" spans="45:49">
      <c r="AS486" s="73" t="s">
        <v>742</v>
      </c>
      <c r="AT486" s="74" t="s">
        <v>750</v>
      </c>
      <c r="AU486" s="71"/>
      <c r="AV486" s="71"/>
      <c r="AW486" s="71"/>
    </row>
    <row r="487" spans="45:49">
      <c r="AS487" s="73" t="s">
        <v>742</v>
      </c>
      <c r="AT487" s="74" t="s">
        <v>751</v>
      </c>
      <c r="AU487" s="71"/>
      <c r="AV487" s="71"/>
      <c r="AW487" s="71"/>
    </row>
    <row r="488" spans="45:49">
      <c r="AS488" s="73" t="s">
        <v>742</v>
      </c>
      <c r="AT488" s="74" t="s">
        <v>752</v>
      </c>
      <c r="AU488" s="71"/>
      <c r="AV488" s="71"/>
      <c r="AW488" s="71"/>
    </row>
    <row r="489" spans="45:49">
      <c r="AS489" s="73" t="s">
        <v>742</v>
      </c>
      <c r="AT489" s="74" t="s">
        <v>753</v>
      </c>
      <c r="AU489" s="71"/>
      <c r="AV489" s="71"/>
      <c r="AW489" s="71"/>
    </row>
    <row r="490" spans="45:49">
      <c r="AS490" s="73" t="s">
        <v>742</v>
      </c>
      <c r="AT490" s="74" t="s">
        <v>754</v>
      </c>
      <c r="AU490" s="71"/>
      <c r="AV490" s="71"/>
      <c r="AW490" s="71"/>
    </row>
    <row r="491" spans="45:49">
      <c r="AS491" s="73" t="s">
        <v>742</v>
      </c>
      <c r="AT491" s="74" t="s">
        <v>755</v>
      </c>
      <c r="AU491" s="71"/>
      <c r="AV491" s="71"/>
      <c r="AW491" s="71"/>
    </row>
    <row r="492" spans="45:49">
      <c r="AS492" s="73" t="s">
        <v>742</v>
      </c>
      <c r="AT492" s="74" t="s">
        <v>756</v>
      </c>
      <c r="AU492" s="71"/>
      <c r="AV492" s="71"/>
      <c r="AW492" s="71"/>
    </row>
    <row r="493" spans="45:49">
      <c r="AS493" s="73" t="s">
        <v>742</v>
      </c>
      <c r="AT493" s="74" t="s">
        <v>757</v>
      </c>
      <c r="AU493" s="71"/>
      <c r="AV493" s="71"/>
      <c r="AW493" s="71"/>
    </row>
    <row r="494" spans="45:49">
      <c r="AS494" s="73" t="s">
        <v>742</v>
      </c>
      <c r="AT494" s="74" t="s">
        <v>758</v>
      </c>
      <c r="AU494" s="71"/>
      <c r="AV494" s="71"/>
      <c r="AW494" s="71"/>
    </row>
    <row r="495" spans="45:49">
      <c r="AS495" s="73" t="s">
        <v>742</v>
      </c>
      <c r="AT495" s="74" t="s">
        <v>759</v>
      </c>
      <c r="AU495" s="71"/>
      <c r="AV495" s="71"/>
      <c r="AW495" s="71"/>
    </row>
    <row r="496" spans="45:49">
      <c r="AS496" s="73" t="s">
        <v>742</v>
      </c>
      <c r="AT496" s="74" t="s">
        <v>760</v>
      </c>
      <c r="AU496" s="71"/>
      <c r="AV496" s="71"/>
      <c r="AW496" s="71"/>
    </row>
    <row r="497" spans="45:49">
      <c r="AS497" s="73" t="s">
        <v>742</v>
      </c>
      <c r="AT497" s="74" t="s">
        <v>761</v>
      </c>
      <c r="AU497" s="71"/>
      <c r="AV497" s="71"/>
      <c r="AW497" s="71"/>
    </row>
    <row r="498" spans="45:49">
      <c r="AS498" s="73" t="s">
        <v>742</v>
      </c>
      <c r="AT498" s="74" t="s">
        <v>762</v>
      </c>
      <c r="AU498" s="71"/>
      <c r="AV498" s="71"/>
      <c r="AW498" s="71"/>
    </row>
    <row r="499" spans="45:49">
      <c r="AS499" s="73" t="s">
        <v>742</v>
      </c>
      <c r="AT499" s="74" t="s">
        <v>763</v>
      </c>
      <c r="AU499" s="71"/>
      <c r="AV499" s="71"/>
      <c r="AW499" s="71"/>
    </row>
    <row r="500" spans="45:49">
      <c r="AS500" s="73" t="s">
        <v>742</v>
      </c>
      <c r="AT500" s="74" t="s">
        <v>764</v>
      </c>
      <c r="AU500" s="71"/>
      <c r="AV500" s="71"/>
      <c r="AW500" s="71"/>
    </row>
    <row r="501" spans="45:49">
      <c r="AS501" s="73" t="s">
        <v>765</v>
      </c>
      <c r="AT501" s="74" t="s">
        <v>766</v>
      </c>
      <c r="AU501" s="71"/>
      <c r="AV501" s="71"/>
      <c r="AW501" s="71"/>
    </row>
    <row r="502" spans="45:49">
      <c r="AS502" s="73" t="s">
        <v>765</v>
      </c>
      <c r="AT502" s="74" t="s">
        <v>767</v>
      </c>
      <c r="AU502" s="71"/>
      <c r="AV502" s="71"/>
      <c r="AW502" s="71"/>
    </row>
    <row r="503" spans="45:49">
      <c r="AS503" s="73" t="s">
        <v>765</v>
      </c>
      <c r="AT503" s="74" t="s">
        <v>768</v>
      </c>
      <c r="AU503" s="71"/>
      <c r="AV503" s="71"/>
      <c r="AW503" s="71"/>
    </row>
    <row r="504" spans="45:49">
      <c r="AS504" s="73" t="s">
        <v>765</v>
      </c>
      <c r="AT504" s="74" t="s">
        <v>769</v>
      </c>
      <c r="AU504" s="71"/>
      <c r="AV504" s="71"/>
      <c r="AW504" s="71"/>
    </row>
    <row r="505" spans="45:49">
      <c r="AS505" s="73" t="s">
        <v>765</v>
      </c>
      <c r="AT505" s="74" t="s">
        <v>770</v>
      </c>
      <c r="AU505" s="71"/>
      <c r="AV505" s="71"/>
      <c r="AW505" s="71"/>
    </row>
    <row r="506" spans="45:49">
      <c r="AS506" s="73" t="s">
        <v>765</v>
      </c>
      <c r="AT506" s="74" t="s">
        <v>771</v>
      </c>
      <c r="AU506" s="71"/>
      <c r="AV506" s="71"/>
      <c r="AW506" s="71"/>
    </row>
    <row r="507" spans="45:49">
      <c r="AS507" s="73" t="s">
        <v>765</v>
      </c>
      <c r="AT507" s="74" t="s">
        <v>772</v>
      </c>
      <c r="AU507" s="71"/>
      <c r="AV507" s="71"/>
      <c r="AW507" s="71"/>
    </row>
    <row r="508" spans="45:49">
      <c r="AS508" s="73" t="s">
        <v>765</v>
      </c>
      <c r="AT508" s="74" t="s">
        <v>773</v>
      </c>
      <c r="AU508" s="71"/>
      <c r="AV508" s="71"/>
      <c r="AW508" s="71"/>
    </row>
    <row r="509" spans="45:49">
      <c r="AS509" s="73" t="s">
        <v>765</v>
      </c>
      <c r="AT509" s="74" t="s">
        <v>774</v>
      </c>
      <c r="AU509" s="71"/>
      <c r="AV509" s="71"/>
      <c r="AW509" s="71"/>
    </row>
    <row r="510" spans="45:49">
      <c r="AS510" s="73" t="s">
        <v>765</v>
      </c>
      <c r="AT510" s="74" t="s">
        <v>775</v>
      </c>
      <c r="AU510" s="71"/>
      <c r="AV510" s="71"/>
      <c r="AW510" s="71"/>
    </row>
    <row r="511" spans="45:49">
      <c r="AS511" s="73" t="s">
        <v>765</v>
      </c>
      <c r="AT511" s="74" t="s">
        <v>776</v>
      </c>
      <c r="AU511" s="71"/>
      <c r="AV511" s="71"/>
      <c r="AW511" s="71"/>
    </row>
    <row r="512" spans="45:49">
      <c r="AS512" s="73" t="s">
        <v>765</v>
      </c>
      <c r="AT512" s="74" t="s">
        <v>777</v>
      </c>
      <c r="AU512" s="71"/>
      <c r="AV512" s="71"/>
      <c r="AW512" s="71"/>
    </row>
    <row r="513" spans="45:49">
      <c r="AS513" s="73" t="s">
        <v>765</v>
      </c>
      <c r="AT513" s="74" t="s">
        <v>778</v>
      </c>
      <c r="AU513" s="71"/>
      <c r="AV513" s="71"/>
      <c r="AW513" s="71"/>
    </row>
    <row r="514" spans="45:49">
      <c r="AS514" s="73" t="s">
        <v>765</v>
      </c>
      <c r="AT514" s="74" t="s">
        <v>779</v>
      </c>
      <c r="AU514" s="71"/>
      <c r="AV514" s="71"/>
      <c r="AW514" s="71"/>
    </row>
    <row r="515" spans="45:49">
      <c r="AS515" s="73" t="s">
        <v>765</v>
      </c>
      <c r="AT515" s="74" t="s">
        <v>780</v>
      </c>
      <c r="AU515" s="71"/>
      <c r="AV515" s="71"/>
      <c r="AW515" s="71"/>
    </row>
    <row r="516" spans="45:49">
      <c r="AS516" s="73" t="s">
        <v>765</v>
      </c>
      <c r="AT516" s="74" t="s">
        <v>781</v>
      </c>
      <c r="AU516" s="71"/>
      <c r="AV516" s="71"/>
      <c r="AW516" s="71"/>
    </row>
    <row r="517" spans="45:49">
      <c r="AS517" s="73" t="s">
        <v>765</v>
      </c>
      <c r="AT517" s="74" t="s">
        <v>782</v>
      </c>
      <c r="AU517" s="71"/>
      <c r="AV517" s="71"/>
      <c r="AW517" s="71"/>
    </row>
    <row r="518" spans="45:49">
      <c r="AS518" s="73" t="s">
        <v>765</v>
      </c>
      <c r="AT518" s="74" t="s">
        <v>783</v>
      </c>
      <c r="AU518" s="71"/>
      <c r="AV518" s="71"/>
      <c r="AW518" s="71"/>
    </row>
    <row r="519" spans="45:49">
      <c r="AS519" s="73" t="s">
        <v>765</v>
      </c>
      <c r="AT519" s="74" t="s">
        <v>784</v>
      </c>
      <c r="AU519" s="71"/>
      <c r="AV519" s="71"/>
      <c r="AW519" s="71"/>
    </row>
    <row r="520" spans="45:49">
      <c r="AS520" s="73" t="s">
        <v>765</v>
      </c>
      <c r="AT520" s="74" t="s">
        <v>785</v>
      </c>
      <c r="AU520" s="71"/>
      <c r="AV520" s="71"/>
      <c r="AW520" s="71"/>
    </row>
    <row r="521" spans="45:49">
      <c r="AS521" s="73" t="s">
        <v>765</v>
      </c>
      <c r="AT521" s="74" t="s">
        <v>786</v>
      </c>
      <c r="AU521" s="71"/>
      <c r="AV521" s="71"/>
      <c r="AW521" s="71"/>
    </row>
    <row r="522" spans="45:49">
      <c r="AS522" s="73" t="s">
        <v>765</v>
      </c>
      <c r="AT522" s="74" t="s">
        <v>787</v>
      </c>
      <c r="AU522" s="71"/>
      <c r="AV522" s="71"/>
      <c r="AW522" s="71"/>
    </row>
    <row r="523" spans="45:49">
      <c r="AS523" s="73" t="s">
        <v>765</v>
      </c>
      <c r="AT523" s="74" t="s">
        <v>788</v>
      </c>
      <c r="AU523" s="71"/>
      <c r="AV523" s="71"/>
      <c r="AW523" s="71"/>
    </row>
    <row r="524" spans="45:49">
      <c r="AS524" s="73" t="s">
        <v>765</v>
      </c>
      <c r="AT524" s="74" t="s">
        <v>789</v>
      </c>
      <c r="AU524" s="71"/>
      <c r="AV524" s="71"/>
      <c r="AW524" s="71"/>
    </row>
    <row r="525" spans="45:49">
      <c r="AS525" s="73" t="s">
        <v>765</v>
      </c>
      <c r="AT525" s="74" t="s">
        <v>790</v>
      </c>
      <c r="AU525" s="71"/>
      <c r="AV525" s="71"/>
      <c r="AW525" s="71"/>
    </row>
    <row r="526" spans="45:49">
      <c r="AS526" s="73" t="s">
        <v>765</v>
      </c>
      <c r="AT526" s="74" t="s">
        <v>791</v>
      </c>
      <c r="AU526" s="71"/>
      <c r="AV526" s="71"/>
      <c r="AW526" s="71"/>
    </row>
    <row r="527" spans="45:49">
      <c r="AS527" s="73" t="s">
        <v>765</v>
      </c>
      <c r="AT527" s="74" t="s">
        <v>792</v>
      </c>
      <c r="AU527" s="71"/>
      <c r="AV527" s="71"/>
      <c r="AW527" s="71"/>
    </row>
    <row r="528" spans="45:49">
      <c r="AS528" s="73" t="s">
        <v>765</v>
      </c>
      <c r="AT528" s="74" t="s">
        <v>793</v>
      </c>
      <c r="AU528" s="71"/>
      <c r="AV528" s="71"/>
      <c r="AW528" s="71"/>
    </row>
    <row r="529" spans="45:49">
      <c r="AS529" s="73" t="s">
        <v>765</v>
      </c>
      <c r="AT529" s="74" t="s">
        <v>794</v>
      </c>
      <c r="AU529" s="71"/>
      <c r="AV529" s="71"/>
      <c r="AW529" s="71"/>
    </row>
    <row r="530" spans="45:49">
      <c r="AS530" s="73" t="s">
        <v>765</v>
      </c>
      <c r="AT530" s="74" t="s">
        <v>795</v>
      </c>
      <c r="AU530" s="71"/>
      <c r="AV530" s="71"/>
      <c r="AW530" s="71"/>
    </row>
    <row r="531" spans="45:49">
      <c r="AS531" s="73" t="s">
        <v>765</v>
      </c>
      <c r="AT531" s="74" t="s">
        <v>796</v>
      </c>
      <c r="AU531" s="71"/>
      <c r="AV531" s="71"/>
      <c r="AW531" s="71"/>
    </row>
    <row r="532" spans="45:49">
      <c r="AS532" s="73" t="s">
        <v>765</v>
      </c>
      <c r="AT532" s="74" t="s">
        <v>797</v>
      </c>
      <c r="AU532" s="71"/>
      <c r="AV532" s="71"/>
      <c r="AW532" s="71"/>
    </row>
    <row r="533" spans="45:49">
      <c r="AS533" s="73" t="s">
        <v>765</v>
      </c>
      <c r="AT533" s="74" t="s">
        <v>798</v>
      </c>
      <c r="AU533" s="71"/>
      <c r="AV533" s="71"/>
      <c r="AW533" s="71"/>
    </row>
    <row r="534" spans="45:49">
      <c r="AS534" s="73" t="s">
        <v>799</v>
      </c>
      <c r="AT534" s="74" t="s">
        <v>392</v>
      </c>
      <c r="AU534" s="71"/>
      <c r="AV534" s="71"/>
      <c r="AW534" s="71"/>
    </row>
    <row r="535" spans="45:49">
      <c r="AS535" s="73" t="s">
        <v>799</v>
      </c>
      <c r="AT535" s="74" t="s">
        <v>394</v>
      </c>
      <c r="AU535" s="71"/>
      <c r="AV535" s="71"/>
      <c r="AW535" s="71"/>
    </row>
    <row r="536" spans="45:49">
      <c r="AS536" s="73" t="s">
        <v>799</v>
      </c>
      <c r="AT536" s="74" t="s">
        <v>398</v>
      </c>
      <c r="AU536" s="71"/>
      <c r="AV536" s="71"/>
      <c r="AW536" s="71"/>
    </row>
    <row r="537" spans="45:49">
      <c r="AS537" s="73" t="s">
        <v>799</v>
      </c>
      <c r="AT537" s="74" t="s">
        <v>401</v>
      </c>
      <c r="AU537" s="71"/>
      <c r="AV537" s="71"/>
      <c r="AW537" s="71"/>
    </row>
    <row r="538" spans="45:49">
      <c r="AS538" s="73" t="s">
        <v>800</v>
      </c>
      <c r="AT538" s="74" t="s">
        <v>801</v>
      </c>
      <c r="AU538" s="71"/>
      <c r="AV538" s="71"/>
      <c r="AW538" s="71"/>
    </row>
    <row r="539" spans="45:49">
      <c r="AS539" s="73" t="s">
        <v>800</v>
      </c>
      <c r="AT539" s="74" t="s">
        <v>802</v>
      </c>
      <c r="AU539" s="71"/>
      <c r="AV539" s="71"/>
      <c r="AW539" s="71"/>
    </row>
    <row r="540" spans="45:49">
      <c r="AS540" s="73" t="s">
        <v>800</v>
      </c>
      <c r="AT540" s="74" t="s">
        <v>803</v>
      </c>
      <c r="AU540" s="71"/>
      <c r="AV540" s="71"/>
      <c r="AW540" s="71"/>
    </row>
    <row r="541" spans="45:49">
      <c r="AS541" s="73" t="s">
        <v>800</v>
      </c>
      <c r="AT541" s="74" t="s">
        <v>804</v>
      </c>
      <c r="AU541" s="71"/>
      <c r="AV541" s="71"/>
      <c r="AW541" s="71"/>
    </row>
    <row r="542" spans="45:49">
      <c r="AS542" s="73" t="s">
        <v>800</v>
      </c>
      <c r="AT542" s="74" t="s">
        <v>805</v>
      </c>
      <c r="AU542" s="71"/>
      <c r="AV542" s="71"/>
      <c r="AW542" s="71"/>
    </row>
    <row r="543" spans="45:49">
      <c r="AS543" s="73" t="s">
        <v>800</v>
      </c>
      <c r="AT543" s="74" t="s">
        <v>806</v>
      </c>
      <c r="AU543" s="71"/>
      <c r="AV543" s="71"/>
      <c r="AW543" s="71"/>
    </row>
    <row r="544" spans="45:49">
      <c r="AS544" s="73" t="s">
        <v>800</v>
      </c>
      <c r="AT544" s="74" t="s">
        <v>807</v>
      </c>
      <c r="AU544" s="71"/>
      <c r="AV544" s="71"/>
      <c r="AW544" s="71"/>
    </row>
    <row r="545" spans="45:49">
      <c r="AS545" s="73" t="s">
        <v>800</v>
      </c>
      <c r="AT545" s="74" t="s">
        <v>808</v>
      </c>
      <c r="AU545" s="71"/>
      <c r="AV545" s="71"/>
      <c r="AW545" s="71"/>
    </row>
    <row r="546" spans="45:49">
      <c r="AS546" s="73" t="s">
        <v>800</v>
      </c>
      <c r="AT546" s="74" t="s">
        <v>809</v>
      </c>
      <c r="AU546" s="71"/>
      <c r="AV546" s="71"/>
      <c r="AW546" s="71"/>
    </row>
    <row r="547" spans="45:49">
      <c r="AS547" s="73" t="s">
        <v>800</v>
      </c>
      <c r="AT547" s="74" t="s">
        <v>810</v>
      </c>
      <c r="AU547" s="71"/>
      <c r="AV547" s="71"/>
      <c r="AW547" s="71"/>
    </row>
    <row r="548" spans="45:49">
      <c r="AS548" s="73" t="s">
        <v>800</v>
      </c>
      <c r="AT548" s="74" t="s">
        <v>811</v>
      </c>
      <c r="AU548" s="71"/>
      <c r="AV548" s="71"/>
      <c r="AW548" s="71"/>
    </row>
    <row r="549" spans="45:49">
      <c r="AS549" s="73" t="s">
        <v>800</v>
      </c>
      <c r="AT549" s="74" t="s">
        <v>812</v>
      </c>
      <c r="AU549" s="71"/>
      <c r="AV549" s="71"/>
      <c r="AW549" s="71"/>
    </row>
    <row r="550" spans="45:49">
      <c r="AS550" s="73" t="s">
        <v>800</v>
      </c>
      <c r="AT550" s="74" t="s">
        <v>813</v>
      </c>
      <c r="AU550" s="71"/>
      <c r="AV550" s="71"/>
      <c r="AW550" s="71"/>
    </row>
    <row r="551" spans="45:49">
      <c r="AS551" s="73" t="s">
        <v>800</v>
      </c>
      <c r="AT551" s="74" t="s">
        <v>814</v>
      </c>
      <c r="AU551" s="71"/>
      <c r="AV551" s="71"/>
      <c r="AW551" s="71"/>
    </row>
    <row r="552" spans="45:49">
      <c r="AS552" s="73" t="s">
        <v>800</v>
      </c>
      <c r="AT552" s="74" t="s">
        <v>815</v>
      </c>
      <c r="AU552" s="71"/>
      <c r="AV552" s="71"/>
      <c r="AW552" s="71"/>
    </row>
    <row r="553" spans="45:49">
      <c r="AS553" s="73" t="s">
        <v>800</v>
      </c>
      <c r="AT553" s="74" t="s">
        <v>816</v>
      </c>
      <c r="AU553" s="71"/>
      <c r="AV553" s="71"/>
      <c r="AW553" s="71"/>
    </row>
    <row r="554" spans="45:49">
      <c r="AS554" s="73" t="s">
        <v>800</v>
      </c>
      <c r="AT554" s="74" t="s">
        <v>817</v>
      </c>
      <c r="AU554" s="71"/>
      <c r="AV554" s="71"/>
      <c r="AW554" s="71"/>
    </row>
    <row r="555" spans="45:49">
      <c r="AS555" s="73" t="s">
        <v>800</v>
      </c>
      <c r="AT555" s="74" t="s">
        <v>818</v>
      </c>
      <c r="AU555" s="71"/>
      <c r="AV555" s="71"/>
      <c r="AW555" s="71"/>
    </row>
    <row r="556" spans="45:49">
      <c r="AS556" s="73" t="s">
        <v>800</v>
      </c>
      <c r="AT556" s="74" t="s">
        <v>819</v>
      </c>
      <c r="AU556" s="71"/>
      <c r="AV556" s="71"/>
      <c r="AW556" s="71"/>
    </row>
    <row r="557" spans="45:49">
      <c r="AS557" s="73" t="s">
        <v>800</v>
      </c>
      <c r="AT557" s="74" t="s">
        <v>820</v>
      </c>
      <c r="AU557" s="71"/>
      <c r="AV557" s="71"/>
      <c r="AW557" s="71"/>
    </row>
    <row r="558" spans="45:49">
      <c r="AS558" s="73" t="s">
        <v>800</v>
      </c>
      <c r="AT558" s="74" t="s">
        <v>821</v>
      </c>
      <c r="AU558" s="71"/>
      <c r="AV558" s="71"/>
      <c r="AW558" s="71"/>
    </row>
    <row r="559" spans="45:49">
      <c r="AS559" s="73" t="s">
        <v>800</v>
      </c>
      <c r="AT559" s="74" t="s">
        <v>822</v>
      </c>
      <c r="AU559" s="71"/>
      <c r="AV559" s="71"/>
      <c r="AW559" s="71"/>
    </row>
    <row r="560" spans="45:49">
      <c r="AS560" s="73" t="s">
        <v>800</v>
      </c>
      <c r="AT560" s="74" t="s">
        <v>823</v>
      </c>
      <c r="AU560" s="71"/>
      <c r="AV560" s="71"/>
      <c r="AW560" s="71"/>
    </row>
    <row r="561" spans="45:49">
      <c r="AS561" s="73" t="s">
        <v>800</v>
      </c>
      <c r="AT561" s="74" t="s">
        <v>824</v>
      </c>
      <c r="AU561" s="71"/>
      <c r="AV561" s="71"/>
      <c r="AW561" s="71"/>
    </row>
    <row r="562" spans="45:49">
      <c r="AS562" s="73" t="s">
        <v>800</v>
      </c>
      <c r="AT562" s="74" t="s">
        <v>825</v>
      </c>
      <c r="AU562" s="71"/>
      <c r="AV562" s="71"/>
      <c r="AW562" s="71"/>
    </row>
    <row r="563" spans="45:49">
      <c r="AS563" s="73" t="s">
        <v>800</v>
      </c>
      <c r="AT563" s="74" t="s">
        <v>826</v>
      </c>
      <c r="AU563" s="71"/>
      <c r="AV563" s="71"/>
      <c r="AW563" s="71"/>
    </row>
    <row r="564" spans="45:49">
      <c r="AS564" s="73" t="s">
        <v>800</v>
      </c>
      <c r="AT564" s="74" t="s">
        <v>827</v>
      </c>
      <c r="AU564" s="71"/>
      <c r="AV564" s="71"/>
      <c r="AW564" s="71"/>
    </row>
    <row r="565" spans="45:49">
      <c r="AS565" s="73" t="s">
        <v>800</v>
      </c>
      <c r="AT565" s="74" t="s">
        <v>828</v>
      </c>
      <c r="AU565" s="71"/>
      <c r="AV565" s="71"/>
      <c r="AW565" s="71"/>
    </row>
    <row r="566" spans="45:49">
      <c r="AS566" s="73" t="s">
        <v>800</v>
      </c>
      <c r="AT566" s="74" t="s">
        <v>829</v>
      </c>
      <c r="AU566" s="71"/>
      <c r="AV566" s="71"/>
      <c r="AW566" s="71"/>
    </row>
    <row r="567" spans="45:49">
      <c r="AS567" s="73" t="s">
        <v>800</v>
      </c>
      <c r="AT567" s="74" t="s">
        <v>830</v>
      </c>
      <c r="AU567" s="71"/>
      <c r="AV567" s="71"/>
      <c r="AW567" s="71"/>
    </row>
    <row r="568" spans="45:49">
      <c r="AS568" s="73" t="s">
        <v>800</v>
      </c>
      <c r="AT568" s="74" t="s">
        <v>831</v>
      </c>
      <c r="AU568" s="71"/>
      <c r="AV568" s="71"/>
      <c r="AW568" s="71"/>
    </row>
    <row r="569" spans="45:49">
      <c r="AS569" s="73" t="s">
        <v>800</v>
      </c>
      <c r="AT569" s="74" t="s">
        <v>832</v>
      </c>
      <c r="AU569" s="71"/>
      <c r="AV569" s="71"/>
      <c r="AW569" s="71"/>
    </row>
    <row r="570" spans="45:49">
      <c r="AS570" s="73" t="s">
        <v>833</v>
      </c>
      <c r="AT570" s="74" t="s">
        <v>834</v>
      </c>
      <c r="AU570" s="71"/>
      <c r="AV570" s="71"/>
      <c r="AW570" s="71"/>
    </row>
    <row r="571" spans="45:49">
      <c r="AS571" s="73" t="s">
        <v>833</v>
      </c>
      <c r="AT571" s="74" t="s">
        <v>835</v>
      </c>
      <c r="AU571" s="71"/>
      <c r="AV571" s="71"/>
      <c r="AW571" s="71"/>
    </row>
    <row r="572" spans="45:49">
      <c r="AS572" s="73" t="s">
        <v>833</v>
      </c>
      <c r="AT572" s="74" t="s">
        <v>836</v>
      </c>
      <c r="AU572" s="71"/>
      <c r="AV572" s="71"/>
      <c r="AW572" s="71"/>
    </row>
    <row r="573" spans="45:49">
      <c r="AS573" s="73" t="s">
        <v>833</v>
      </c>
      <c r="AT573" s="74" t="s">
        <v>837</v>
      </c>
      <c r="AU573" s="71"/>
      <c r="AV573" s="71"/>
      <c r="AW573" s="71"/>
    </row>
    <row r="574" spans="45:49">
      <c r="AS574" s="73" t="s">
        <v>833</v>
      </c>
      <c r="AT574" s="74" t="s">
        <v>838</v>
      </c>
      <c r="AU574" s="71"/>
      <c r="AV574" s="71"/>
      <c r="AW574" s="71"/>
    </row>
    <row r="575" spans="45:49">
      <c r="AS575" s="73" t="s">
        <v>833</v>
      </c>
      <c r="AT575" s="74" t="s">
        <v>839</v>
      </c>
      <c r="AU575" s="71"/>
      <c r="AV575" s="71"/>
      <c r="AW575" s="71"/>
    </row>
    <row r="576" spans="45:49">
      <c r="AS576" s="73" t="s">
        <v>833</v>
      </c>
      <c r="AT576" s="74" t="s">
        <v>840</v>
      </c>
      <c r="AU576" s="71"/>
      <c r="AV576" s="71"/>
      <c r="AW576" s="71"/>
    </row>
    <row r="577" spans="45:49">
      <c r="AS577" s="73" t="s">
        <v>833</v>
      </c>
      <c r="AT577" s="92" t="s">
        <v>841</v>
      </c>
      <c r="AU577" s="71"/>
      <c r="AV577" s="71"/>
      <c r="AW577" s="71"/>
    </row>
    <row r="578" spans="45:49">
      <c r="AS578" s="73" t="s">
        <v>833</v>
      </c>
      <c r="AT578" s="74" t="s">
        <v>842</v>
      </c>
      <c r="AU578" s="71"/>
      <c r="AV578" s="71"/>
      <c r="AW578" s="71"/>
    </row>
    <row r="579" spans="45:49">
      <c r="AS579" s="73" t="s">
        <v>833</v>
      </c>
      <c r="AT579" s="74" t="s">
        <v>843</v>
      </c>
      <c r="AU579" s="71"/>
      <c r="AV579" s="71"/>
      <c r="AW579" s="71"/>
    </row>
    <row r="580" spans="45:49">
      <c r="AS580" s="73" t="s">
        <v>833</v>
      </c>
      <c r="AT580" s="74" t="s">
        <v>844</v>
      </c>
      <c r="AU580" s="71"/>
      <c r="AV580" s="71"/>
      <c r="AW580" s="71"/>
    </row>
    <row r="581" spans="45:49">
      <c r="AS581" s="73" t="s">
        <v>833</v>
      </c>
      <c r="AT581" s="74" t="s">
        <v>845</v>
      </c>
      <c r="AU581" s="71"/>
      <c r="AV581" s="71"/>
      <c r="AW581" s="71"/>
    </row>
    <row r="582" spans="45:49">
      <c r="AS582" s="73" t="s">
        <v>833</v>
      </c>
      <c r="AT582" s="74" t="s">
        <v>846</v>
      </c>
      <c r="AU582" s="71"/>
      <c r="AV582" s="71"/>
      <c r="AW582" s="71"/>
    </row>
    <row r="583" spans="45:49">
      <c r="AS583" s="73" t="s">
        <v>833</v>
      </c>
      <c r="AT583" s="74" t="s">
        <v>847</v>
      </c>
      <c r="AU583" s="71"/>
      <c r="AV583" s="71"/>
      <c r="AW583" s="71"/>
    </row>
    <row r="584" spans="45:49">
      <c r="AS584" s="73" t="s">
        <v>833</v>
      </c>
      <c r="AT584" s="74" t="s">
        <v>848</v>
      </c>
      <c r="AU584" s="71"/>
      <c r="AV584" s="71"/>
      <c r="AW584" s="71"/>
    </row>
    <row r="585" spans="45:49">
      <c r="AS585" s="73" t="s">
        <v>833</v>
      </c>
      <c r="AT585" s="74" t="s">
        <v>849</v>
      </c>
      <c r="AU585" s="71"/>
      <c r="AV585" s="71"/>
      <c r="AW585" s="71"/>
    </row>
    <row r="586" spans="45:49">
      <c r="AS586" s="73" t="s">
        <v>833</v>
      </c>
      <c r="AT586" s="74" t="s">
        <v>850</v>
      </c>
      <c r="AU586" s="71"/>
      <c r="AV586" s="71"/>
      <c r="AW586" s="71"/>
    </row>
    <row r="587" spans="45:49">
      <c r="AS587" s="73" t="s">
        <v>833</v>
      </c>
      <c r="AT587" s="74" t="s">
        <v>851</v>
      </c>
      <c r="AU587" s="71"/>
      <c r="AV587" s="71"/>
      <c r="AW587" s="71"/>
    </row>
    <row r="588" spans="45:49">
      <c r="AS588" s="73" t="s">
        <v>833</v>
      </c>
      <c r="AT588" s="74" t="s">
        <v>852</v>
      </c>
      <c r="AU588" s="71"/>
      <c r="AV588" s="71"/>
      <c r="AW588" s="71"/>
    </row>
    <row r="589" spans="45:49">
      <c r="AS589" s="73" t="s">
        <v>833</v>
      </c>
      <c r="AT589" s="74" t="s">
        <v>853</v>
      </c>
      <c r="AU589" s="71"/>
      <c r="AV589" s="71"/>
      <c r="AW589" s="71"/>
    </row>
    <row r="590" spans="45:49">
      <c r="AS590" s="73" t="s">
        <v>833</v>
      </c>
      <c r="AT590" s="74" t="s">
        <v>854</v>
      </c>
      <c r="AU590" s="71"/>
      <c r="AV590" s="71"/>
      <c r="AW590" s="71"/>
    </row>
    <row r="591" spans="45:49">
      <c r="AS591" s="73" t="s">
        <v>833</v>
      </c>
      <c r="AT591" s="74" t="s">
        <v>855</v>
      </c>
      <c r="AU591" s="71"/>
      <c r="AV591" s="71"/>
      <c r="AW591" s="71"/>
    </row>
    <row r="592" spans="45:49">
      <c r="AS592" s="73" t="s">
        <v>833</v>
      </c>
      <c r="AT592" s="74" t="s">
        <v>856</v>
      </c>
      <c r="AU592" s="71"/>
      <c r="AV592" s="71"/>
      <c r="AW592" s="71"/>
    </row>
    <row r="593" spans="45:49">
      <c r="AS593" s="73" t="s">
        <v>833</v>
      </c>
      <c r="AT593" s="74" t="s">
        <v>857</v>
      </c>
      <c r="AU593" s="71"/>
      <c r="AV593" s="71"/>
      <c r="AW593" s="71"/>
    </row>
    <row r="594" spans="45:49">
      <c r="AS594" s="73" t="s">
        <v>833</v>
      </c>
      <c r="AT594" s="74" t="s">
        <v>858</v>
      </c>
      <c r="AU594" s="71"/>
      <c r="AV594" s="71"/>
      <c r="AW594" s="71"/>
    </row>
    <row r="595" spans="45:49">
      <c r="AS595" s="73" t="s">
        <v>833</v>
      </c>
      <c r="AT595" s="74" t="s">
        <v>859</v>
      </c>
      <c r="AU595" s="71"/>
      <c r="AV595" s="71"/>
      <c r="AW595" s="71"/>
    </row>
    <row r="596" spans="45:49">
      <c r="AS596" s="73" t="s">
        <v>833</v>
      </c>
      <c r="AT596" s="74" t="s">
        <v>860</v>
      </c>
      <c r="AU596" s="71"/>
      <c r="AV596" s="71"/>
      <c r="AW596" s="71"/>
    </row>
    <row r="597" spans="45:49">
      <c r="AS597" s="73" t="s">
        <v>833</v>
      </c>
      <c r="AT597" s="74" t="s">
        <v>861</v>
      </c>
      <c r="AU597" s="71"/>
      <c r="AV597" s="71"/>
      <c r="AW597" s="71"/>
    </row>
    <row r="598" spans="45:49">
      <c r="AS598" s="73" t="s">
        <v>833</v>
      </c>
      <c r="AT598" s="74" t="s">
        <v>862</v>
      </c>
      <c r="AU598" s="71"/>
      <c r="AV598" s="71"/>
      <c r="AW598" s="71"/>
    </row>
    <row r="599" spans="45:49">
      <c r="AS599" s="73" t="s">
        <v>833</v>
      </c>
      <c r="AT599" s="74" t="s">
        <v>863</v>
      </c>
      <c r="AU599" s="71"/>
      <c r="AV599" s="71"/>
      <c r="AW599" s="71"/>
    </row>
    <row r="600" spans="45:49">
      <c r="AS600" s="73" t="s">
        <v>833</v>
      </c>
      <c r="AT600" s="93" t="s">
        <v>864</v>
      </c>
      <c r="AU600" s="71"/>
      <c r="AV600" s="71"/>
      <c r="AW600" s="71"/>
    </row>
    <row r="601" spans="45:49">
      <c r="AS601" s="73" t="s">
        <v>865</v>
      </c>
      <c r="AT601" s="74" t="s">
        <v>866</v>
      </c>
      <c r="AU601" s="71"/>
      <c r="AV601" s="71"/>
      <c r="AW601" s="71"/>
    </row>
    <row r="602" spans="45:49">
      <c r="AS602" s="73" t="s">
        <v>865</v>
      </c>
      <c r="AT602" s="74" t="s">
        <v>867</v>
      </c>
      <c r="AU602" s="71"/>
      <c r="AV602" s="71"/>
      <c r="AW602" s="71"/>
    </row>
    <row r="603" spans="45:49">
      <c r="AS603" s="73" t="s">
        <v>865</v>
      </c>
      <c r="AT603" s="74" t="s">
        <v>868</v>
      </c>
      <c r="AU603" s="71"/>
      <c r="AV603" s="71"/>
      <c r="AW603" s="71"/>
    </row>
    <row r="604" spans="45:49">
      <c r="AS604" s="73" t="s">
        <v>865</v>
      </c>
      <c r="AT604" s="74" t="s">
        <v>869</v>
      </c>
      <c r="AU604" s="71"/>
      <c r="AV604" s="71"/>
      <c r="AW604" s="71"/>
    </row>
    <row r="605" spans="45:49">
      <c r="AS605" s="73" t="s">
        <v>865</v>
      </c>
      <c r="AT605" s="74" t="s">
        <v>870</v>
      </c>
      <c r="AU605" s="71"/>
      <c r="AV605" s="71"/>
      <c r="AW605" s="71"/>
    </row>
    <row r="606" spans="45:49">
      <c r="AS606" s="73" t="s">
        <v>865</v>
      </c>
      <c r="AT606" s="74" t="s">
        <v>871</v>
      </c>
      <c r="AU606" s="71"/>
      <c r="AV606" s="71"/>
      <c r="AW606" s="71"/>
    </row>
    <row r="607" spans="45:49">
      <c r="AS607" s="73" t="s">
        <v>865</v>
      </c>
      <c r="AT607" s="74" t="s">
        <v>872</v>
      </c>
      <c r="AU607" s="71"/>
      <c r="AV607" s="71"/>
      <c r="AW607" s="71"/>
    </row>
    <row r="608" spans="45:49">
      <c r="AS608" s="73" t="s">
        <v>865</v>
      </c>
      <c r="AT608" s="74" t="s">
        <v>873</v>
      </c>
      <c r="AU608" s="71"/>
      <c r="AV608" s="71"/>
      <c r="AW608" s="71"/>
    </row>
    <row r="609" spans="45:49">
      <c r="AS609" s="73" t="s">
        <v>874</v>
      </c>
      <c r="AT609" s="74" t="s">
        <v>875</v>
      </c>
      <c r="AU609" s="71"/>
      <c r="AV609" s="71"/>
      <c r="AW609" s="71"/>
    </row>
    <row r="610" spans="45:49">
      <c r="AS610" s="73" t="s">
        <v>874</v>
      </c>
      <c r="AT610" s="74" t="s">
        <v>876</v>
      </c>
      <c r="AU610" s="71"/>
      <c r="AV610" s="71"/>
      <c r="AW610" s="71"/>
    </row>
    <row r="611" spans="45:49">
      <c r="AS611" s="73" t="s">
        <v>874</v>
      </c>
      <c r="AT611" s="74" t="s">
        <v>877</v>
      </c>
      <c r="AU611" s="71"/>
      <c r="AV611" s="71"/>
      <c r="AW611" s="71"/>
    </row>
    <row r="612" spans="45:49">
      <c r="AS612" s="73" t="s">
        <v>874</v>
      </c>
      <c r="AT612" s="74" t="s">
        <v>878</v>
      </c>
      <c r="AU612" s="71"/>
      <c r="AV612" s="71"/>
      <c r="AW612" s="71"/>
    </row>
    <row r="613" spans="45:49">
      <c r="AS613" s="73" t="s">
        <v>874</v>
      </c>
      <c r="AT613" s="74" t="s">
        <v>879</v>
      </c>
      <c r="AU613" s="71"/>
      <c r="AV613" s="71"/>
      <c r="AW613" s="71"/>
    </row>
    <row r="614" spans="45:49">
      <c r="AS614" s="73" t="s">
        <v>874</v>
      </c>
      <c r="AT614" s="74" t="s">
        <v>880</v>
      </c>
      <c r="AU614" s="71"/>
      <c r="AV614" s="71"/>
      <c r="AW614" s="71"/>
    </row>
    <row r="615" spans="45:49">
      <c r="AS615" s="73" t="s">
        <v>874</v>
      </c>
      <c r="AT615" s="74" t="s">
        <v>881</v>
      </c>
      <c r="AU615" s="71"/>
      <c r="AV615" s="71"/>
      <c r="AW615" s="71"/>
    </row>
    <row r="616" spans="45:49">
      <c r="AS616" s="73" t="s">
        <v>874</v>
      </c>
      <c r="AT616" s="74" t="s">
        <v>882</v>
      </c>
      <c r="AU616" s="71"/>
      <c r="AV616" s="71"/>
      <c r="AW616" s="71"/>
    </row>
    <row r="617" spans="45:49">
      <c r="AS617" s="73" t="s">
        <v>874</v>
      </c>
      <c r="AT617" s="74" t="s">
        <v>883</v>
      </c>
      <c r="AU617" s="71"/>
      <c r="AV617" s="71"/>
      <c r="AW617" s="71"/>
    </row>
    <row r="618" spans="45:49">
      <c r="AS618" s="73" t="s">
        <v>874</v>
      </c>
      <c r="AT618" s="74" t="s">
        <v>360</v>
      </c>
      <c r="AU618" s="71"/>
      <c r="AV618" s="71"/>
      <c r="AW618" s="71"/>
    </row>
    <row r="619" spans="45:49">
      <c r="AS619" s="73" t="s">
        <v>874</v>
      </c>
      <c r="AT619" s="74" t="s">
        <v>884</v>
      </c>
      <c r="AU619" s="71"/>
      <c r="AV619" s="71"/>
      <c r="AW619" s="71"/>
    </row>
    <row r="620" spans="45:49">
      <c r="AS620" s="73" t="s">
        <v>874</v>
      </c>
      <c r="AT620" s="74" t="s">
        <v>885</v>
      </c>
      <c r="AU620" s="71"/>
      <c r="AV620" s="71"/>
      <c r="AW620" s="71"/>
    </row>
    <row r="621" spans="45:49">
      <c r="AS621" s="73" t="s">
        <v>874</v>
      </c>
      <c r="AT621" s="74" t="s">
        <v>886</v>
      </c>
      <c r="AU621" s="71"/>
      <c r="AV621" s="71"/>
      <c r="AW621" s="71"/>
    </row>
    <row r="622" spans="45:49">
      <c r="AS622" s="73" t="s">
        <v>874</v>
      </c>
      <c r="AT622" s="74" t="s">
        <v>887</v>
      </c>
      <c r="AU622" s="71"/>
      <c r="AV622" s="71"/>
      <c r="AW622" s="71"/>
    </row>
    <row r="623" spans="45:49">
      <c r="AS623" s="73" t="s">
        <v>874</v>
      </c>
      <c r="AT623" s="74" t="s">
        <v>888</v>
      </c>
      <c r="AU623" s="71"/>
      <c r="AV623" s="71"/>
      <c r="AW623" s="71"/>
    </row>
    <row r="624" spans="45:49">
      <c r="AS624" s="73" t="s">
        <v>874</v>
      </c>
      <c r="AT624" s="74" t="s">
        <v>889</v>
      </c>
      <c r="AU624" s="71"/>
      <c r="AV624" s="71"/>
      <c r="AW624" s="71"/>
    </row>
    <row r="625" spans="45:49">
      <c r="AS625" s="73" t="s">
        <v>874</v>
      </c>
      <c r="AT625" s="74" t="s">
        <v>890</v>
      </c>
      <c r="AU625" s="71"/>
      <c r="AV625" s="71"/>
      <c r="AW625" s="71"/>
    </row>
    <row r="626" spans="45:49">
      <c r="AS626" s="73" t="s">
        <v>874</v>
      </c>
      <c r="AT626" s="74" t="s">
        <v>891</v>
      </c>
      <c r="AU626" s="71"/>
      <c r="AV626" s="71"/>
      <c r="AW626" s="71"/>
    </row>
    <row r="627" spans="45:49">
      <c r="AS627" s="73" t="s">
        <v>874</v>
      </c>
      <c r="AT627" s="74" t="s">
        <v>892</v>
      </c>
      <c r="AU627" s="71"/>
      <c r="AV627" s="71"/>
      <c r="AW627" s="71"/>
    </row>
    <row r="628" spans="45:49">
      <c r="AS628" s="73" t="s">
        <v>874</v>
      </c>
      <c r="AT628" s="74" t="s">
        <v>893</v>
      </c>
      <c r="AU628" s="71"/>
      <c r="AV628" s="71"/>
      <c r="AW628" s="71"/>
    </row>
    <row r="629" spans="45:49">
      <c r="AS629" s="73" t="s">
        <v>874</v>
      </c>
      <c r="AT629" s="74" t="s">
        <v>894</v>
      </c>
      <c r="AU629" s="71"/>
      <c r="AV629" s="71"/>
      <c r="AW629" s="71"/>
    </row>
    <row r="630" spans="45:49">
      <c r="AS630" s="73" t="s">
        <v>874</v>
      </c>
      <c r="AT630" s="74" t="s">
        <v>895</v>
      </c>
      <c r="AU630" s="71"/>
      <c r="AV630" s="71"/>
      <c r="AW630" s="71"/>
    </row>
    <row r="631" spans="45:49">
      <c r="AS631" s="73" t="s">
        <v>874</v>
      </c>
      <c r="AT631" s="74" t="s">
        <v>896</v>
      </c>
      <c r="AU631" s="71"/>
      <c r="AV631" s="71"/>
      <c r="AW631" s="71"/>
    </row>
    <row r="632" spans="45:49">
      <c r="AS632" s="73" t="s">
        <v>874</v>
      </c>
      <c r="AT632" s="74" t="s">
        <v>897</v>
      </c>
      <c r="AU632" s="71"/>
      <c r="AV632" s="71"/>
      <c r="AW632" s="71"/>
    </row>
    <row r="633" spans="45:49">
      <c r="AS633" s="73" t="s">
        <v>874</v>
      </c>
      <c r="AT633" s="74" t="s">
        <v>898</v>
      </c>
      <c r="AU633" s="71"/>
      <c r="AV633" s="71"/>
      <c r="AW633" s="71"/>
    </row>
    <row r="634" spans="45:49">
      <c r="AS634" s="73" t="s">
        <v>874</v>
      </c>
      <c r="AT634" s="74" t="s">
        <v>899</v>
      </c>
      <c r="AU634" s="71"/>
      <c r="AV634" s="71"/>
      <c r="AW634" s="71"/>
    </row>
    <row r="635" spans="45:49">
      <c r="AS635" s="73" t="s">
        <v>874</v>
      </c>
      <c r="AT635" s="74" t="s">
        <v>900</v>
      </c>
      <c r="AU635" s="71"/>
      <c r="AV635" s="71"/>
      <c r="AW635" s="71"/>
    </row>
    <row r="636" spans="45:49">
      <c r="AS636" s="73" t="s">
        <v>874</v>
      </c>
      <c r="AT636" s="74" t="s">
        <v>901</v>
      </c>
      <c r="AU636" s="71"/>
      <c r="AV636" s="71"/>
      <c r="AW636" s="71"/>
    </row>
    <row r="637" spans="45:49">
      <c r="AS637" s="73" t="s">
        <v>874</v>
      </c>
      <c r="AT637" s="74" t="s">
        <v>902</v>
      </c>
      <c r="AU637" s="71"/>
      <c r="AV637" s="71"/>
      <c r="AW637" s="71"/>
    </row>
    <row r="638" spans="45:49">
      <c r="AS638" s="73" t="s">
        <v>874</v>
      </c>
      <c r="AT638" s="74" t="s">
        <v>903</v>
      </c>
      <c r="AU638" s="71"/>
      <c r="AV638" s="71"/>
      <c r="AW638" s="71"/>
    </row>
    <row r="639" spans="45:49">
      <c r="AS639" s="73" t="s">
        <v>874</v>
      </c>
      <c r="AT639" s="74" t="s">
        <v>904</v>
      </c>
      <c r="AU639" s="71"/>
      <c r="AV639" s="71"/>
      <c r="AW639" s="71"/>
    </row>
    <row r="640" spans="45:49">
      <c r="AS640" s="73" t="s">
        <v>874</v>
      </c>
      <c r="AT640" s="74" t="s">
        <v>905</v>
      </c>
      <c r="AU640" s="71"/>
      <c r="AV640" s="71"/>
      <c r="AW640" s="71"/>
    </row>
    <row r="641" spans="45:49">
      <c r="AS641" s="73" t="s">
        <v>874</v>
      </c>
      <c r="AT641" s="74" t="s">
        <v>465</v>
      </c>
      <c r="AU641" s="71"/>
      <c r="AV641" s="71"/>
      <c r="AW641" s="71"/>
    </row>
    <row r="642" spans="45:49">
      <c r="AS642" s="73" t="s">
        <v>874</v>
      </c>
      <c r="AT642" s="74" t="s">
        <v>906</v>
      </c>
      <c r="AU642" s="71"/>
      <c r="AV642" s="71"/>
      <c r="AW642" s="71"/>
    </row>
    <row r="643" spans="45:49">
      <c r="AS643" s="73" t="s">
        <v>874</v>
      </c>
      <c r="AT643" s="74" t="s">
        <v>907</v>
      </c>
      <c r="AU643" s="71"/>
      <c r="AV643" s="71"/>
      <c r="AW643" s="71"/>
    </row>
    <row r="644" spans="45:49">
      <c r="AS644" s="73" t="s">
        <v>874</v>
      </c>
      <c r="AT644" s="74" t="s">
        <v>908</v>
      </c>
      <c r="AU644" s="71"/>
      <c r="AV644" s="71"/>
      <c r="AW644" s="71"/>
    </row>
    <row r="645" spans="45:49">
      <c r="AS645" s="73" t="s">
        <v>874</v>
      </c>
      <c r="AT645" s="74" t="s">
        <v>909</v>
      </c>
      <c r="AU645" s="71"/>
      <c r="AV645" s="71"/>
      <c r="AW645" s="71"/>
    </row>
    <row r="646" spans="45:49">
      <c r="AS646" s="73" t="s">
        <v>874</v>
      </c>
      <c r="AT646" s="74" t="s">
        <v>910</v>
      </c>
      <c r="AU646" s="71"/>
      <c r="AV646" s="71"/>
      <c r="AW646" s="71"/>
    </row>
    <row r="647" spans="45:49">
      <c r="AS647" s="73" t="s">
        <v>874</v>
      </c>
      <c r="AT647" s="74" t="s">
        <v>911</v>
      </c>
      <c r="AU647" s="71"/>
      <c r="AV647" s="71"/>
      <c r="AW647" s="71"/>
    </row>
    <row r="648" spans="45:49">
      <c r="AS648" s="73" t="s">
        <v>874</v>
      </c>
      <c r="AT648" s="74" t="s">
        <v>912</v>
      </c>
      <c r="AU648" s="71"/>
      <c r="AV648" s="71"/>
      <c r="AW648" s="71"/>
    </row>
    <row r="649" spans="45:49">
      <c r="AS649" s="73" t="s">
        <v>874</v>
      </c>
      <c r="AT649" s="74" t="s">
        <v>913</v>
      </c>
      <c r="AU649" s="71"/>
      <c r="AV649" s="71"/>
      <c r="AW649" s="71"/>
    </row>
    <row r="650" spans="45:49">
      <c r="AS650" s="73" t="s">
        <v>874</v>
      </c>
      <c r="AT650" s="74" t="s">
        <v>914</v>
      </c>
      <c r="AU650" s="71"/>
      <c r="AV650" s="71"/>
      <c r="AW650" s="71"/>
    </row>
    <row r="651" spans="45:49">
      <c r="AS651" s="73" t="s">
        <v>874</v>
      </c>
      <c r="AT651" s="74" t="s">
        <v>915</v>
      </c>
      <c r="AU651" s="71"/>
      <c r="AV651" s="71"/>
      <c r="AW651" s="71"/>
    </row>
    <row r="652" spans="45:49">
      <c r="AS652" s="73" t="s">
        <v>874</v>
      </c>
      <c r="AT652" s="74" t="s">
        <v>916</v>
      </c>
      <c r="AU652" s="71"/>
      <c r="AV652" s="71"/>
      <c r="AW652" s="71"/>
    </row>
    <row r="653" spans="45:49">
      <c r="AS653" s="73" t="s">
        <v>874</v>
      </c>
      <c r="AT653" s="74" t="s">
        <v>917</v>
      </c>
      <c r="AU653" s="71"/>
      <c r="AV653" s="71"/>
      <c r="AW653" s="71"/>
    </row>
    <row r="654" spans="45:49">
      <c r="AS654" s="73" t="s">
        <v>874</v>
      </c>
      <c r="AT654" s="74" t="s">
        <v>918</v>
      </c>
      <c r="AU654" s="71"/>
      <c r="AV654" s="71"/>
      <c r="AW654" s="71"/>
    </row>
    <row r="655" spans="45:49">
      <c r="AS655" s="73" t="s">
        <v>874</v>
      </c>
      <c r="AT655" s="74" t="s">
        <v>919</v>
      </c>
      <c r="AU655" s="71"/>
      <c r="AV655" s="71"/>
      <c r="AW655" s="71"/>
    </row>
    <row r="656" spans="45:49">
      <c r="AS656" s="73" t="s">
        <v>874</v>
      </c>
      <c r="AT656" s="74" t="s">
        <v>920</v>
      </c>
      <c r="AU656" s="71"/>
      <c r="AV656" s="71"/>
      <c r="AW656" s="71"/>
    </row>
    <row r="657" spans="45:49">
      <c r="AS657" s="73" t="s">
        <v>874</v>
      </c>
      <c r="AT657" s="74" t="s">
        <v>921</v>
      </c>
      <c r="AU657" s="71"/>
      <c r="AV657" s="71"/>
      <c r="AW657" s="71"/>
    </row>
    <row r="658" spans="45:49">
      <c r="AS658" s="73" t="s">
        <v>874</v>
      </c>
      <c r="AT658" s="74" t="s">
        <v>922</v>
      </c>
      <c r="AU658" s="71"/>
      <c r="AV658" s="71"/>
      <c r="AW658" s="71"/>
    </row>
    <row r="659" spans="45:49">
      <c r="AS659" s="73" t="s">
        <v>874</v>
      </c>
      <c r="AT659" s="74" t="s">
        <v>923</v>
      </c>
      <c r="AU659" s="71"/>
      <c r="AV659" s="71"/>
      <c r="AW659" s="71"/>
    </row>
    <row r="660" spans="45:49">
      <c r="AS660" s="73" t="s">
        <v>874</v>
      </c>
      <c r="AT660" s="74" t="s">
        <v>924</v>
      </c>
      <c r="AU660" s="71"/>
      <c r="AV660" s="71"/>
      <c r="AW660" s="71"/>
    </row>
    <row r="661" spans="45:49">
      <c r="AS661" s="73" t="s">
        <v>874</v>
      </c>
      <c r="AT661" s="74" t="s">
        <v>925</v>
      </c>
      <c r="AU661" s="71"/>
      <c r="AV661" s="71"/>
      <c r="AW661" s="71"/>
    </row>
    <row r="662" spans="45:49">
      <c r="AS662" s="73" t="s">
        <v>874</v>
      </c>
      <c r="AT662" s="74" t="s">
        <v>926</v>
      </c>
      <c r="AU662" s="71"/>
      <c r="AV662" s="71"/>
      <c r="AW662" s="71"/>
    </row>
    <row r="663" spans="45:49">
      <c r="AS663" s="73" t="s">
        <v>874</v>
      </c>
      <c r="AT663" s="74" t="s">
        <v>927</v>
      </c>
      <c r="AU663" s="71"/>
      <c r="AV663" s="71"/>
      <c r="AW663" s="71"/>
    </row>
    <row r="664" spans="45:49">
      <c r="AS664" s="73" t="s">
        <v>874</v>
      </c>
      <c r="AT664" s="74" t="s">
        <v>928</v>
      </c>
      <c r="AU664" s="71"/>
      <c r="AV664" s="71"/>
      <c r="AW664" s="71"/>
    </row>
    <row r="665" spans="45:49">
      <c r="AS665" s="73" t="s">
        <v>874</v>
      </c>
      <c r="AT665" s="74" t="s">
        <v>929</v>
      </c>
      <c r="AU665" s="71"/>
      <c r="AV665" s="71"/>
      <c r="AW665" s="71"/>
    </row>
    <row r="666" spans="45:49">
      <c r="AS666" s="73" t="s">
        <v>874</v>
      </c>
      <c r="AT666" s="74" t="s">
        <v>930</v>
      </c>
      <c r="AU666" s="71"/>
      <c r="AV666" s="71"/>
      <c r="AW666" s="71"/>
    </row>
    <row r="667" spans="45:49">
      <c r="AS667" s="73" t="s">
        <v>874</v>
      </c>
      <c r="AT667" s="74" t="s">
        <v>931</v>
      </c>
      <c r="AU667" s="71"/>
      <c r="AV667" s="71"/>
      <c r="AW667" s="71"/>
    </row>
    <row r="668" spans="45:49">
      <c r="AS668" s="73" t="s">
        <v>874</v>
      </c>
      <c r="AT668" s="74" t="s">
        <v>792</v>
      </c>
      <c r="AU668" s="71"/>
      <c r="AV668" s="71"/>
      <c r="AW668" s="71"/>
    </row>
    <row r="669" spans="45:49">
      <c r="AS669" s="73" t="s">
        <v>874</v>
      </c>
      <c r="AT669" s="74" t="s">
        <v>932</v>
      </c>
      <c r="AU669" s="71"/>
      <c r="AV669" s="71"/>
      <c r="AW669" s="71"/>
    </row>
    <row r="670" spans="45:49">
      <c r="AS670" s="73" t="s">
        <v>874</v>
      </c>
      <c r="AT670" s="74" t="s">
        <v>933</v>
      </c>
      <c r="AU670" s="71"/>
      <c r="AV670" s="71"/>
      <c r="AW670" s="71"/>
    </row>
    <row r="671" spans="45:49">
      <c r="AS671" s="73" t="s">
        <v>874</v>
      </c>
      <c r="AT671" s="74" t="s">
        <v>934</v>
      </c>
      <c r="AU671" s="71"/>
      <c r="AV671" s="71"/>
      <c r="AW671" s="71"/>
    </row>
    <row r="672" spans="45:49">
      <c r="AS672" s="73" t="s">
        <v>874</v>
      </c>
      <c r="AT672" s="74" t="s">
        <v>935</v>
      </c>
      <c r="AU672" s="71"/>
      <c r="AV672" s="71"/>
      <c r="AW672" s="71"/>
    </row>
    <row r="673" spans="45:49">
      <c r="AS673" s="73" t="s">
        <v>874</v>
      </c>
      <c r="AT673" s="74" t="s">
        <v>936</v>
      </c>
      <c r="AU673" s="71"/>
      <c r="AV673" s="71"/>
      <c r="AW673" s="71"/>
    </row>
    <row r="674" spans="45:49">
      <c r="AS674" s="73" t="s">
        <v>874</v>
      </c>
      <c r="AT674" s="74" t="s">
        <v>937</v>
      </c>
      <c r="AU674" s="71"/>
      <c r="AV674" s="71"/>
      <c r="AW674" s="71"/>
    </row>
    <row r="675" spans="45:49">
      <c r="AS675" s="73" t="s">
        <v>874</v>
      </c>
      <c r="AT675" s="74" t="s">
        <v>938</v>
      </c>
      <c r="AU675" s="71"/>
      <c r="AV675" s="71"/>
      <c r="AW675" s="71"/>
    </row>
    <row r="676" spans="45:49">
      <c r="AS676" s="73" t="s">
        <v>874</v>
      </c>
      <c r="AT676" s="74" t="s">
        <v>939</v>
      </c>
      <c r="AU676" s="71"/>
      <c r="AV676" s="71"/>
      <c r="AW676" s="71"/>
    </row>
    <row r="677" spans="45:49">
      <c r="AS677" s="73" t="s">
        <v>874</v>
      </c>
      <c r="AT677" s="74" t="s">
        <v>940</v>
      </c>
      <c r="AU677" s="71"/>
      <c r="AV677" s="71"/>
      <c r="AW677" s="71"/>
    </row>
    <row r="678" spans="45:49">
      <c r="AS678" s="73" t="s">
        <v>874</v>
      </c>
      <c r="AT678" s="74" t="s">
        <v>941</v>
      </c>
      <c r="AU678" s="71"/>
      <c r="AV678" s="71"/>
      <c r="AW678" s="71"/>
    </row>
    <row r="679" spans="45:49">
      <c r="AS679" s="73" t="s">
        <v>874</v>
      </c>
      <c r="AT679" s="74" t="s">
        <v>942</v>
      </c>
      <c r="AU679" s="71"/>
      <c r="AV679" s="71"/>
      <c r="AW679" s="71"/>
    </row>
    <row r="680" spans="45:49">
      <c r="AS680" s="73" t="s">
        <v>874</v>
      </c>
      <c r="AT680" s="74" t="s">
        <v>943</v>
      </c>
      <c r="AU680" s="71"/>
      <c r="AV680" s="71"/>
      <c r="AW680" s="71"/>
    </row>
    <row r="681" spans="45:49">
      <c r="AS681" s="73" t="s">
        <v>874</v>
      </c>
      <c r="AT681" s="74" t="s">
        <v>944</v>
      </c>
      <c r="AU681" s="71"/>
      <c r="AV681" s="71"/>
      <c r="AW681" s="71"/>
    </row>
    <row r="682" spans="45:49">
      <c r="AS682" s="73" t="s">
        <v>874</v>
      </c>
      <c r="AT682" s="74" t="s">
        <v>945</v>
      </c>
      <c r="AU682" s="71"/>
      <c r="AV682" s="71"/>
      <c r="AW682" s="71"/>
    </row>
    <row r="683" spans="45:49">
      <c r="AS683" s="73" t="s">
        <v>874</v>
      </c>
      <c r="AT683" s="74" t="s">
        <v>946</v>
      </c>
      <c r="AU683" s="71"/>
      <c r="AV683" s="71"/>
      <c r="AW683" s="71"/>
    </row>
    <row r="684" spans="45:49">
      <c r="AS684" s="73" t="s">
        <v>947</v>
      </c>
      <c r="AT684" s="74" t="s">
        <v>948</v>
      </c>
      <c r="AU684" s="71"/>
      <c r="AV684" s="71"/>
      <c r="AW684" s="71"/>
    </row>
    <row r="685" spans="45:49">
      <c r="AS685" s="73" t="s">
        <v>947</v>
      </c>
      <c r="AT685" s="74" t="s">
        <v>949</v>
      </c>
      <c r="AU685" s="71"/>
      <c r="AV685" s="71"/>
      <c r="AW685" s="71"/>
    </row>
    <row r="686" spans="45:49">
      <c r="AS686" s="73" t="s">
        <v>947</v>
      </c>
      <c r="AT686" s="74" t="s">
        <v>950</v>
      </c>
      <c r="AU686" s="71"/>
      <c r="AV686" s="71"/>
      <c r="AW686" s="71"/>
    </row>
    <row r="687" spans="45:49">
      <c r="AS687" s="73" t="s">
        <v>947</v>
      </c>
      <c r="AT687" s="74" t="s">
        <v>951</v>
      </c>
      <c r="AU687" s="71"/>
      <c r="AV687" s="71"/>
      <c r="AW687" s="71"/>
    </row>
    <row r="688" spans="45:49">
      <c r="AS688" s="73" t="s">
        <v>947</v>
      </c>
      <c r="AT688" s="74" t="s">
        <v>952</v>
      </c>
      <c r="AU688" s="71"/>
      <c r="AV688" s="71"/>
      <c r="AW688" s="71"/>
    </row>
    <row r="689" spans="45:49">
      <c r="AS689" s="73" t="s">
        <v>947</v>
      </c>
      <c r="AT689" s="74" t="s">
        <v>953</v>
      </c>
      <c r="AU689" s="71"/>
      <c r="AV689" s="71"/>
      <c r="AW689" s="71"/>
    </row>
    <row r="690" spans="45:49">
      <c r="AS690" s="73" t="s">
        <v>947</v>
      </c>
      <c r="AT690" s="74" t="s">
        <v>954</v>
      </c>
      <c r="AU690" s="71"/>
      <c r="AV690" s="71"/>
      <c r="AW690" s="71"/>
    </row>
    <row r="691" spans="45:49">
      <c r="AS691" s="73" t="s">
        <v>947</v>
      </c>
      <c r="AT691" s="74" t="s">
        <v>955</v>
      </c>
      <c r="AU691" s="71"/>
      <c r="AV691" s="71"/>
      <c r="AW691" s="71"/>
    </row>
    <row r="692" spans="45:49">
      <c r="AS692" s="73" t="s">
        <v>947</v>
      </c>
      <c r="AT692" s="74" t="s">
        <v>956</v>
      </c>
      <c r="AU692" s="71"/>
      <c r="AV692" s="71"/>
      <c r="AW692" s="71"/>
    </row>
    <row r="693" spans="45:49">
      <c r="AS693" s="73" t="s">
        <v>947</v>
      </c>
      <c r="AT693" s="74" t="s">
        <v>957</v>
      </c>
      <c r="AU693" s="71"/>
      <c r="AV693" s="71"/>
      <c r="AW693" s="71"/>
    </row>
    <row r="694" spans="45:49">
      <c r="AS694" s="73" t="s">
        <v>947</v>
      </c>
      <c r="AT694" s="74" t="s">
        <v>958</v>
      </c>
      <c r="AU694" s="71"/>
      <c r="AV694" s="71"/>
      <c r="AW694" s="71"/>
    </row>
    <row r="695" spans="45:49">
      <c r="AS695" s="73" t="s">
        <v>947</v>
      </c>
      <c r="AT695" s="74" t="s">
        <v>959</v>
      </c>
      <c r="AU695" s="71"/>
      <c r="AV695" s="71"/>
      <c r="AW695" s="71"/>
    </row>
    <row r="696" spans="45:49">
      <c r="AS696" s="73" t="s">
        <v>947</v>
      </c>
      <c r="AT696" s="74" t="s">
        <v>960</v>
      </c>
      <c r="AU696" s="71"/>
      <c r="AV696" s="71"/>
      <c r="AW696" s="71"/>
    </row>
    <row r="697" spans="45:49">
      <c r="AS697" s="95" t="s">
        <v>961</v>
      </c>
      <c r="AT697" s="96" t="s">
        <v>962</v>
      </c>
      <c r="AU697" s="71"/>
      <c r="AV697" s="71"/>
      <c r="AW697" s="71"/>
    </row>
    <row r="698" spans="45:49">
      <c r="AS698" s="95" t="s">
        <v>961</v>
      </c>
      <c r="AT698" s="74" t="s">
        <v>963</v>
      </c>
      <c r="AU698" s="71"/>
      <c r="AV698" s="71"/>
      <c r="AW698" s="71"/>
    </row>
    <row r="699" spans="45:49">
      <c r="AS699" s="95" t="s">
        <v>961</v>
      </c>
      <c r="AT699" s="74" t="s">
        <v>964</v>
      </c>
      <c r="AU699" s="71"/>
      <c r="AV699" s="71"/>
      <c r="AW699" s="71"/>
    </row>
    <row r="700" spans="45:49">
      <c r="AS700" s="95" t="s">
        <v>961</v>
      </c>
      <c r="AT700" s="74" t="s">
        <v>965</v>
      </c>
      <c r="AU700" s="71"/>
      <c r="AV700" s="71"/>
      <c r="AW700" s="71"/>
    </row>
    <row r="701" spans="45:49">
      <c r="AS701" s="95" t="s">
        <v>961</v>
      </c>
      <c r="AT701" s="74" t="s">
        <v>966</v>
      </c>
      <c r="AU701" s="71"/>
      <c r="AV701" s="71"/>
      <c r="AW701" s="71"/>
    </row>
    <row r="702" spans="45:49">
      <c r="AS702" s="95" t="s">
        <v>961</v>
      </c>
      <c r="AT702" s="74" t="s">
        <v>967</v>
      </c>
      <c r="AU702" s="71"/>
      <c r="AV702" s="71"/>
      <c r="AW702" s="71"/>
    </row>
    <row r="703" spans="45:49">
      <c r="AS703" s="95" t="s">
        <v>961</v>
      </c>
      <c r="AT703" s="74" t="s">
        <v>968</v>
      </c>
      <c r="AU703" s="71"/>
      <c r="AV703" s="71"/>
      <c r="AW703" s="71"/>
    </row>
    <row r="704" spans="45:49">
      <c r="AS704" s="95" t="s">
        <v>961</v>
      </c>
      <c r="AT704" s="74" t="s">
        <v>969</v>
      </c>
      <c r="AU704" s="71"/>
      <c r="AV704" s="71"/>
      <c r="AW704" s="71"/>
    </row>
    <row r="705" spans="45:49">
      <c r="AS705" s="95" t="s">
        <v>961</v>
      </c>
      <c r="AT705" s="74" t="s">
        <v>970</v>
      </c>
      <c r="AU705" s="71"/>
      <c r="AV705" s="71"/>
      <c r="AW705" s="71"/>
    </row>
    <row r="706" spans="45:49">
      <c r="AS706" s="95" t="s">
        <v>961</v>
      </c>
      <c r="AT706" s="74" t="s">
        <v>971</v>
      </c>
      <c r="AU706" s="71"/>
      <c r="AV706" s="71"/>
      <c r="AW706" s="71"/>
    </row>
    <row r="707" spans="45:49">
      <c r="AS707" s="95" t="s">
        <v>961</v>
      </c>
      <c r="AT707" s="74" t="s">
        <v>972</v>
      </c>
      <c r="AU707" s="71"/>
      <c r="AV707" s="71"/>
      <c r="AW707" s="71"/>
    </row>
    <row r="708" spans="45:49">
      <c r="AS708" s="95" t="s">
        <v>961</v>
      </c>
      <c r="AT708" s="74" t="s">
        <v>973</v>
      </c>
      <c r="AU708" s="71"/>
      <c r="AV708" s="71"/>
      <c r="AW708" s="71"/>
    </row>
    <row r="709" spans="45:49">
      <c r="AS709" s="95" t="s">
        <v>961</v>
      </c>
      <c r="AT709" s="74" t="s">
        <v>974</v>
      </c>
      <c r="AU709" s="71"/>
      <c r="AV709" s="71"/>
      <c r="AW709" s="71"/>
    </row>
    <row r="710" spans="45:49">
      <c r="AS710" s="95" t="s">
        <v>961</v>
      </c>
      <c r="AT710" s="74" t="s">
        <v>975</v>
      </c>
      <c r="AU710" s="71"/>
      <c r="AV710" s="71"/>
      <c r="AW710" s="71"/>
    </row>
    <row r="711" spans="45:49">
      <c r="AS711" s="95" t="s">
        <v>961</v>
      </c>
      <c r="AT711" s="74" t="s">
        <v>976</v>
      </c>
      <c r="AU711" s="71"/>
      <c r="AV711" s="71"/>
      <c r="AW711" s="71"/>
    </row>
    <row r="712" spans="45:49">
      <c r="AS712" s="95" t="s">
        <v>961</v>
      </c>
      <c r="AT712" s="74" t="s">
        <v>977</v>
      </c>
      <c r="AU712" s="71"/>
      <c r="AV712" s="71"/>
      <c r="AW712" s="71"/>
    </row>
    <row r="713" spans="45:49">
      <c r="AS713" s="95" t="s">
        <v>961</v>
      </c>
      <c r="AT713" s="74" t="s">
        <v>978</v>
      </c>
      <c r="AU713" s="71"/>
      <c r="AV713" s="71"/>
      <c r="AW713" s="71"/>
    </row>
    <row r="714" spans="45:49">
      <c r="AS714" s="95" t="s">
        <v>961</v>
      </c>
      <c r="AT714" s="74" t="s">
        <v>979</v>
      </c>
      <c r="AU714" s="71"/>
      <c r="AV714" s="71"/>
      <c r="AW714" s="71"/>
    </row>
    <row r="715" spans="45:49">
      <c r="AS715" s="95" t="s">
        <v>961</v>
      </c>
      <c r="AT715" s="74" t="s">
        <v>980</v>
      </c>
      <c r="AU715" s="71"/>
      <c r="AV715" s="71"/>
      <c r="AW715" s="71"/>
    </row>
    <row r="716" spans="45:49">
      <c r="AS716" s="95" t="s">
        <v>961</v>
      </c>
      <c r="AT716" s="74" t="s">
        <v>981</v>
      </c>
      <c r="AU716" s="71"/>
      <c r="AV716" s="71"/>
      <c r="AW716" s="71"/>
    </row>
    <row r="717" spans="45:49">
      <c r="AS717" s="95" t="s">
        <v>961</v>
      </c>
      <c r="AT717" s="74" t="s">
        <v>982</v>
      </c>
      <c r="AU717" s="71"/>
      <c r="AV717" s="71"/>
      <c r="AW717" s="71"/>
    </row>
  </sheetData>
  <sheetProtection insertColumns="0" insertRows="0" deleteColumns="0" deleteRows="0"/>
  <mergeCells count="28">
    <mergeCell ref="B1:G1"/>
    <mergeCell ref="B2:G2"/>
    <mergeCell ref="B3:G3"/>
    <mergeCell ref="B4:G4"/>
    <mergeCell ref="E8:G8"/>
    <mergeCell ref="B8:D9"/>
    <mergeCell ref="B12:D12"/>
    <mergeCell ref="B10:D10"/>
    <mergeCell ref="B11:D11"/>
    <mergeCell ref="B14:D14"/>
    <mergeCell ref="C20:D20"/>
    <mergeCell ref="B13:D13"/>
    <mergeCell ref="B15:D15"/>
    <mergeCell ref="E34:G36"/>
    <mergeCell ref="D34:D36"/>
    <mergeCell ref="C34:C36"/>
    <mergeCell ref="E33:G33"/>
    <mergeCell ref="C16:D16"/>
    <mergeCell ref="C17:D17"/>
    <mergeCell ref="C18:D18"/>
    <mergeCell ref="C19:D19"/>
    <mergeCell ref="B22:C22"/>
    <mergeCell ref="B31:B32"/>
    <mergeCell ref="C21:D21"/>
    <mergeCell ref="B23:B24"/>
    <mergeCell ref="B25:B26"/>
    <mergeCell ref="B27:B28"/>
    <mergeCell ref="B29:B30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ASHANOD</formula1>
    </dataValidation>
  </dataValidations>
  <printOptions horizontalCentered="1"/>
  <pageMargins left="0.24" right="0.24" top="0.66" bottom="0.2" header="0.17" footer="0.17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J717"/>
  <sheetViews>
    <sheetView topLeftCell="A127" zoomScale="70" zoomScaleNormal="70" zoomScaleSheetLayoutView="55" workbookViewId="0">
      <selection activeCell="B146" sqref="A146:XFD146"/>
    </sheetView>
  </sheetViews>
  <sheetFormatPr defaultRowHeight="15"/>
  <cols>
    <col min="1" max="1" width="27.42578125" style="306" customWidth="1"/>
    <col min="2" max="2" width="13.85546875" style="72" customWidth="1"/>
    <col min="3" max="3" width="15.140625" style="72" customWidth="1"/>
    <col min="4" max="4" width="16.7109375" style="72" customWidth="1"/>
    <col min="5" max="6" width="14.5703125" style="72" customWidth="1"/>
    <col min="7" max="7" width="18.28515625" style="72" customWidth="1"/>
    <col min="8" max="8" width="14.42578125" style="72" customWidth="1"/>
    <col min="9" max="9" width="16" style="72" customWidth="1"/>
    <col min="10" max="10" width="20.140625" style="68" customWidth="1"/>
    <col min="11" max="11" width="16.140625" style="72" customWidth="1"/>
    <col min="12" max="12" width="17" style="72" customWidth="1"/>
    <col min="13" max="13" width="14" style="72" customWidth="1"/>
    <col min="14" max="14" width="14.42578125" style="72" customWidth="1"/>
    <col min="15" max="15" width="13.140625" style="72" customWidth="1"/>
    <col min="16" max="16" width="15.42578125" style="72" customWidth="1"/>
    <col min="17" max="18" width="14" style="72" customWidth="1"/>
    <col min="19" max="19" width="12.42578125" style="72" customWidth="1"/>
    <col min="20" max="23" width="9.140625" style="69"/>
    <col min="24" max="24" width="12.42578125" style="69" customWidth="1"/>
    <col min="25" max="25" width="10.85546875" style="69" customWidth="1"/>
    <col min="26" max="41" width="9.140625" style="69"/>
    <col min="42" max="43" width="9.140625" style="70"/>
    <col min="44" max="44" width="19.28515625" style="70" hidden="1" customWidth="1"/>
    <col min="45" max="45" width="28.85546875" style="70" hidden="1" customWidth="1"/>
    <col min="46" max="46" width="24.85546875" style="70" hidden="1" customWidth="1"/>
    <col min="47" max="49" width="9.140625" style="70" hidden="1" customWidth="1"/>
    <col min="50" max="50" width="9.140625" style="70" customWidth="1"/>
    <col min="51" max="55" width="9.140625" style="71"/>
    <col min="56" max="61" width="9.140625" style="70"/>
    <col min="62" max="62" width="9.140625" style="70" customWidth="1"/>
    <col min="63" max="374" width="9.140625" style="70"/>
    <col min="375" max="16384" width="9.140625" style="72"/>
  </cols>
  <sheetData>
    <row r="1" spans="1:374" ht="27" customHeight="1">
      <c r="A1" s="548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50"/>
      <c r="AS1" s="71" t="s">
        <v>242</v>
      </c>
      <c r="AT1" s="71" t="s">
        <v>186</v>
      </c>
      <c r="AU1" s="71"/>
      <c r="AV1" s="71" t="s">
        <v>242</v>
      </c>
      <c r="AW1" s="71" t="s">
        <v>186</v>
      </c>
      <c r="AX1" s="71"/>
    </row>
    <row r="2" spans="1:374" ht="27" customHeight="1">
      <c r="A2" s="572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4"/>
      <c r="AR2" s="71" t="s">
        <v>983</v>
      </c>
      <c r="AS2" s="73" t="s">
        <v>243</v>
      </c>
      <c r="AT2" s="74" t="s">
        <v>244</v>
      </c>
      <c r="AU2" s="71"/>
      <c r="AV2" s="71"/>
      <c r="AW2" s="71">
        <f ca="1">SUM(OFFSET(AS1,MATCH($B5,$AS:$AS,0)-1,1,COUNTIF($AS:$AS,$B5),1))</f>
        <v>0</v>
      </c>
      <c r="AX2" s="71"/>
    </row>
    <row r="3" spans="1:374" ht="27.75" customHeight="1">
      <c r="A3" s="551" t="s">
        <v>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3"/>
      <c r="AR3" s="71" t="s">
        <v>243</v>
      </c>
      <c r="AS3" s="73" t="s">
        <v>243</v>
      </c>
      <c r="AT3" s="74" t="s">
        <v>245</v>
      </c>
      <c r="AU3" s="71"/>
      <c r="AV3" s="71"/>
      <c r="AW3" s="71"/>
      <c r="AX3" s="71"/>
    </row>
    <row r="4" spans="1:374" ht="29.25" customHeight="1">
      <c r="A4" s="554" t="s">
        <v>115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6"/>
      <c r="R4" s="556"/>
      <c r="S4" s="557"/>
      <c r="AR4" s="71" t="s">
        <v>247</v>
      </c>
      <c r="AS4" s="73" t="s">
        <v>243</v>
      </c>
      <c r="AT4" s="74" t="s">
        <v>246</v>
      </c>
      <c r="AU4" s="71"/>
      <c r="AV4" s="71"/>
      <c r="AW4" s="71"/>
      <c r="AX4" s="71"/>
    </row>
    <row r="5" spans="1:374" ht="39.75" customHeight="1">
      <c r="A5" s="148" t="s">
        <v>159</v>
      </c>
      <c r="B5" s="560" t="s">
        <v>694</v>
      </c>
      <c r="C5" s="560"/>
      <c r="D5" s="149" t="s">
        <v>186</v>
      </c>
      <c r="E5" s="561"/>
      <c r="F5" s="561"/>
      <c r="G5" s="150" t="s">
        <v>95</v>
      </c>
      <c r="H5" s="558"/>
      <c r="I5" s="558"/>
      <c r="J5" s="149" t="s">
        <v>237</v>
      </c>
      <c r="K5" s="567"/>
      <c r="L5" s="568"/>
      <c r="M5" s="559" t="s">
        <v>6</v>
      </c>
      <c r="N5" s="559"/>
      <c r="O5" s="317" t="s">
        <v>995</v>
      </c>
      <c r="P5" s="151" t="s">
        <v>96</v>
      </c>
      <c r="Q5" s="569">
        <v>2019</v>
      </c>
      <c r="R5" s="570"/>
      <c r="S5" s="571"/>
      <c r="AR5" s="71" t="s">
        <v>261</v>
      </c>
      <c r="AS5" s="75" t="s">
        <v>247</v>
      </c>
      <c r="AT5" s="76" t="s">
        <v>248</v>
      </c>
      <c r="AU5" s="71"/>
      <c r="AV5" s="71"/>
      <c r="AW5" s="71"/>
      <c r="AX5" s="71"/>
    </row>
    <row r="6" spans="1:374" s="68" customFormat="1" ht="31.5" customHeight="1">
      <c r="A6" s="511"/>
      <c r="B6" s="566" t="s">
        <v>139</v>
      </c>
      <c r="C6" s="566"/>
      <c r="D6" s="566"/>
      <c r="E6" s="566"/>
      <c r="F6" s="566"/>
      <c r="G6" s="566"/>
      <c r="H6" s="562" t="s">
        <v>140</v>
      </c>
      <c r="I6" s="562"/>
      <c r="J6" s="562"/>
      <c r="K6" s="562"/>
      <c r="L6" s="562"/>
      <c r="M6" s="562"/>
      <c r="N6" s="563" t="s">
        <v>7</v>
      </c>
      <c r="O6" s="563"/>
      <c r="P6" s="563"/>
      <c r="Q6" s="564"/>
      <c r="R6" s="564"/>
      <c r="S6" s="565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77"/>
      <c r="AQ6" s="77"/>
      <c r="AR6" s="71" t="s">
        <v>283</v>
      </c>
      <c r="AS6" s="75" t="s">
        <v>247</v>
      </c>
      <c r="AT6" s="76" t="s">
        <v>249</v>
      </c>
      <c r="AU6" s="71"/>
      <c r="AV6" s="71"/>
      <c r="AW6" s="71"/>
      <c r="AX6" s="71"/>
      <c r="AY6" s="71"/>
      <c r="AZ6" s="71"/>
      <c r="BA6" s="71"/>
      <c r="BB6" s="71"/>
      <c r="BC6" s="71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</row>
    <row r="7" spans="1:374" s="79" customFormat="1" ht="22.5" customHeight="1">
      <c r="A7" s="511"/>
      <c r="B7" s="535" t="s">
        <v>97</v>
      </c>
      <c r="C7" s="535" t="s">
        <v>10</v>
      </c>
      <c r="D7" s="535" t="s">
        <v>11</v>
      </c>
      <c r="E7" s="535" t="s">
        <v>12</v>
      </c>
      <c r="F7" s="535" t="s">
        <v>13</v>
      </c>
      <c r="G7" s="535" t="s">
        <v>14</v>
      </c>
      <c r="H7" s="534" t="s">
        <v>15</v>
      </c>
      <c r="I7" s="534" t="s">
        <v>16</v>
      </c>
      <c r="J7" s="534" t="s">
        <v>17</v>
      </c>
      <c r="K7" s="534" t="s">
        <v>12</v>
      </c>
      <c r="L7" s="534" t="s">
        <v>18</v>
      </c>
      <c r="M7" s="534" t="s">
        <v>14</v>
      </c>
      <c r="N7" s="516" t="s">
        <v>15</v>
      </c>
      <c r="O7" s="516" t="s">
        <v>16</v>
      </c>
      <c r="P7" s="516" t="s">
        <v>17</v>
      </c>
      <c r="Q7" s="540" t="s">
        <v>12</v>
      </c>
      <c r="R7" s="516" t="s">
        <v>18</v>
      </c>
      <c r="S7" s="516" t="s">
        <v>14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8"/>
      <c r="AQ7" s="78"/>
      <c r="AR7" s="71" t="s">
        <v>317</v>
      </c>
      <c r="AS7" s="75" t="s">
        <v>247</v>
      </c>
      <c r="AT7" s="76" t="s">
        <v>250</v>
      </c>
      <c r="AU7" s="71"/>
      <c r="AV7" s="71"/>
      <c r="AW7" s="71"/>
      <c r="AX7" s="71"/>
      <c r="AY7" s="71"/>
      <c r="AZ7" s="71"/>
      <c r="BA7" s="71"/>
      <c r="BB7" s="71"/>
      <c r="BC7" s="71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</row>
    <row r="8" spans="1:374" s="79" customFormat="1" ht="12.75" customHeight="1">
      <c r="A8" s="511"/>
      <c r="B8" s="535"/>
      <c r="C8" s="535"/>
      <c r="D8" s="535"/>
      <c r="E8" s="535"/>
      <c r="F8" s="535"/>
      <c r="G8" s="535"/>
      <c r="H8" s="534"/>
      <c r="I8" s="534"/>
      <c r="J8" s="534"/>
      <c r="K8" s="534"/>
      <c r="L8" s="534"/>
      <c r="M8" s="534"/>
      <c r="N8" s="516"/>
      <c r="O8" s="516"/>
      <c r="P8" s="516"/>
      <c r="Q8" s="540"/>
      <c r="R8" s="516"/>
      <c r="S8" s="516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8"/>
      <c r="AQ8" s="78"/>
      <c r="AR8" s="71" t="s">
        <v>356</v>
      </c>
      <c r="AS8" s="75" t="s">
        <v>247</v>
      </c>
      <c r="AT8" s="76" t="s">
        <v>251</v>
      </c>
      <c r="AU8" s="71"/>
      <c r="AV8" s="71"/>
      <c r="AW8" s="71"/>
      <c r="AX8" s="71"/>
      <c r="AY8" s="71"/>
      <c r="AZ8" s="71"/>
      <c r="BA8" s="71"/>
      <c r="BB8" s="71"/>
      <c r="BC8" s="71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</row>
    <row r="9" spans="1:374" s="79" customFormat="1" ht="75.75" customHeight="1">
      <c r="A9" s="511"/>
      <c r="B9" s="535"/>
      <c r="C9" s="535"/>
      <c r="D9" s="535"/>
      <c r="E9" s="535"/>
      <c r="F9" s="535"/>
      <c r="G9" s="535"/>
      <c r="H9" s="534"/>
      <c r="I9" s="534"/>
      <c r="J9" s="534"/>
      <c r="K9" s="534"/>
      <c r="L9" s="534"/>
      <c r="M9" s="534"/>
      <c r="N9" s="516"/>
      <c r="O9" s="516"/>
      <c r="P9" s="516"/>
      <c r="Q9" s="540"/>
      <c r="R9" s="516"/>
      <c r="S9" s="516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8"/>
      <c r="AQ9" s="78"/>
      <c r="AR9" s="71" t="s">
        <v>357</v>
      </c>
      <c r="AS9" s="75" t="s">
        <v>247</v>
      </c>
      <c r="AT9" s="76" t="s">
        <v>252</v>
      </c>
      <c r="AU9" s="71"/>
      <c r="AV9" s="71"/>
      <c r="AW9" s="71"/>
      <c r="AX9" s="71"/>
      <c r="AY9" s="71"/>
      <c r="AZ9" s="71"/>
      <c r="BA9" s="71"/>
      <c r="BB9" s="71"/>
      <c r="BC9" s="71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/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8"/>
      <c r="LP9" s="78"/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8"/>
      <c r="NI9" s="78"/>
      <c r="NJ9" s="78"/>
    </row>
    <row r="10" spans="1:374" s="79" customFormat="1" ht="19.5" customHeight="1">
      <c r="A10" s="152" t="s">
        <v>22</v>
      </c>
      <c r="B10" s="1">
        <v>81601</v>
      </c>
      <c r="C10" s="1">
        <v>1567</v>
      </c>
      <c r="D10" s="1">
        <f>C10+'[3]Form_III MHT'!$D$10</f>
        <v>9275</v>
      </c>
      <c r="E10" s="153">
        <f>D10/B10</f>
        <v>0.11366282275952501</v>
      </c>
      <c r="F10" s="1">
        <v>123</v>
      </c>
      <c r="G10" s="1">
        <v>44</v>
      </c>
      <c r="H10" s="1">
        <v>71401</v>
      </c>
      <c r="I10" s="1">
        <v>3752</v>
      </c>
      <c r="J10" s="1">
        <f>I10+'[3]Form_III MHT'!$J$10</f>
        <v>12230</v>
      </c>
      <c r="K10" s="153">
        <f>J10/H10</f>
        <v>0.17128611644094621</v>
      </c>
      <c r="L10" s="1">
        <v>168</v>
      </c>
      <c r="M10" s="1">
        <v>96</v>
      </c>
      <c r="N10" s="1">
        <v>88181</v>
      </c>
      <c r="O10" s="1">
        <v>6420</v>
      </c>
      <c r="P10" s="1">
        <f>O10+'[3]Form_III MHT'!$P$10</f>
        <v>20365</v>
      </c>
      <c r="Q10" s="154">
        <f>P10/N10</f>
        <v>0.23094544176183077</v>
      </c>
      <c r="R10" s="21">
        <v>994</v>
      </c>
      <c r="S10" s="21">
        <v>581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8"/>
      <c r="AQ10" s="78"/>
      <c r="AR10" s="71" t="s">
        <v>385</v>
      </c>
      <c r="AS10" s="75" t="s">
        <v>247</v>
      </c>
      <c r="AT10" s="76" t="s">
        <v>253</v>
      </c>
      <c r="AU10" s="71"/>
      <c r="AV10" s="71"/>
      <c r="AW10" s="71"/>
      <c r="AX10" s="71"/>
      <c r="AY10" s="71"/>
      <c r="AZ10" s="71"/>
      <c r="BA10" s="71"/>
      <c r="BB10" s="71"/>
      <c r="BC10" s="71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  <c r="IY10" s="78"/>
      <c r="IZ10" s="78"/>
      <c r="JA10" s="78"/>
      <c r="JB10" s="78"/>
      <c r="JC10" s="78"/>
      <c r="JD10" s="78"/>
      <c r="JE10" s="78"/>
      <c r="JF10" s="78"/>
      <c r="JG10" s="78"/>
      <c r="JH10" s="78"/>
      <c r="JI10" s="78"/>
      <c r="JJ10" s="78"/>
      <c r="JK10" s="78"/>
      <c r="JL10" s="78"/>
      <c r="JM10" s="78"/>
      <c r="JN10" s="78"/>
      <c r="JO10" s="78"/>
      <c r="JP10" s="78"/>
      <c r="JQ10" s="78"/>
      <c r="JR10" s="78"/>
      <c r="JS10" s="78"/>
      <c r="JT10" s="78"/>
      <c r="JU10" s="78"/>
      <c r="JV10" s="78"/>
      <c r="JW10" s="78"/>
      <c r="JX10" s="78"/>
      <c r="JY10" s="78"/>
      <c r="JZ10" s="78"/>
      <c r="KA10" s="78"/>
      <c r="KB10" s="78"/>
      <c r="KC10" s="78"/>
      <c r="KD10" s="78"/>
      <c r="KE10" s="78"/>
      <c r="KF10" s="78"/>
      <c r="KG10" s="78"/>
      <c r="KH10" s="78"/>
      <c r="KI10" s="78"/>
      <c r="KJ10" s="78"/>
      <c r="KK10" s="78"/>
      <c r="KL10" s="78"/>
      <c r="KM10" s="78"/>
      <c r="KN10" s="78"/>
      <c r="KO10" s="78"/>
      <c r="KP10" s="78"/>
      <c r="KQ10" s="78"/>
      <c r="KR10" s="78"/>
      <c r="KS10" s="78"/>
      <c r="KT10" s="78"/>
      <c r="KU10" s="78"/>
      <c r="KV10" s="78"/>
      <c r="KW10" s="78"/>
      <c r="KX10" s="78"/>
      <c r="KY10" s="78"/>
      <c r="KZ10" s="78"/>
      <c r="LA10" s="78"/>
      <c r="LB10" s="78"/>
      <c r="LC10" s="78"/>
      <c r="LD10" s="78"/>
      <c r="LE10" s="78"/>
      <c r="LF10" s="78"/>
      <c r="LG10" s="78"/>
      <c r="LH10" s="78"/>
      <c r="LI10" s="78"/>
      <c r="LJ10" s="78"/>
      <c r="LK10" s="78"/>
      <c r="LL10" s="78"/>
      <c r="LM10" s="78"/>
      <c r="LN10" s="78"/>
      <c r="LO10" s="78"/>
      <c r="LP10" s="78"/>
      <c r="LQ10" s="78"/>
      <c r="LR10" s="78"/>
      <c r="LS10" s="78"/>
      <c r="LT10" s="78"/>
      <c r="LU10" s="78"/>
      <c r="LV10" s="78"/>
      <c r="LW10" s="78"/>
      <c r="LX10" s="78"/>
      <c r="LY10" s="78"/>
      <c r="LZ10" s="78"/>
      <c r="MA10" s="78"/>
      <c r="MB10" s="78"/>
      <c r="MC10" s="78"/>
      <c r="MD10" s="78"/>
      <c r="ME10" s="78"/>
      <c r="MF10" s="78"/>
      <c r="MG10" s="78"/>
      <c r="MH10" s="78"/>
      <c r="MI10" s="78"/>
      <c r="MJ10" s="78"/>
      <c r="MK10" s="78"/>
      <c r="ML10" s="78"/>
      <c r="MM10" s="78"/>
      <c r="MN10" s="78"/>
      <c r="MO10" s="78"/>
      <c r="MP10" s="78"/>
      <c r="MQ10" s="78"/>
      <c r="MR10" s="78"/>
      <c r="MS10" s="78"/>
      <c r="MT10" s="78"/>
      <c r="MU10" s="78"/>
      <c r="MV10" s="78"/>
      <c r="MW10" s="78"/>
      <c r="MX10" s="78"/>
      <c r="MY10" s="78"/>
      <c r="MZ10" s="78"/>
      <c r="NA10" s="78"/>
      <c r="NB10" s="78"/>
      <c r="NC10" s="78"/>
      <c r="ND10" s="78"/>
      <c r="NE10" s="78"/>
      <c r="NF10" s="78"/>
      <c r="NG10" s="78"/>
      <c r="NH10" s="78"/>
      <c r="NI10" s="78"/>
      <c r="NJ10" s="78"/>
    </row>
    <row r="11" spans="1:374" s="79" customFormat="1" ht="19.5" customHeight="1">
      <c r="A11" s="152" t="s">
        <v>23</v>
      </c>
      <c r="B11" s="1">
        <v>76847</v>
      </c>
      <c r="C11" s="1">
        <v>1679</v>
      </c>
      <c r="D11" s="1">
        <f>C11+'[3]Form_III MHT'!$D$10</f>
        <v>9387</v>
      </c>
      <c r="E11" s="153">
        <f t="shared" ref="E11:E12" si="0">D11/B11</f>
        <v>0.12215180813824873</v>
      </c>
      <c r="F11" s="1">
        <v>118</v>
      </c>
      <c r="G11" s="1">
        <v>57</v>
      </c>
      <c r="H11" s="1">
        <v>67241</v>
      </c>
      <c r="I11" s="1">
        <v>3634</v>
      </c>
      <c r="J11" s="1">
        <f>I11+'[3]Form_III MHT'!$J$10</f>
        <v>12112</v>
      </c>
      <c r="K11" s="153">
        <f t="shared" ref="K11:K12" si="1">J11/H11</f>
        <v>0.1801281955949495</v>
      </c>
      <c r="L11" s="1">
        <v>322</v>
      </c>
      <c r="M11" s="1">
        <v>218</v>
      </c>
      <c r="N11" s="1">
        <v>93249</v>
      </c>
      <c r="O11" s="1">
        <v>7422</v>
      </c>
      <c r="P11" s="1">
        <f>O11+'[3]Form_III MHT'!$P$10</f>
        <v>21367</v>
      </c>
      <c r="Q11" s="154">
        <f t="shared" ref="Q11:Q12" si="2">P11/N11</f>
        <v>0.22913918647921158</v>
      </c>
      <c r="R11" s="21">
        <v>1314</v>
      </c>
      <c r="S11" s="21">
        <v>727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8"/>
      <c r="AQ11" s="78"/>
      <c r="AR11" s="71" t="s">
        <v>387</v>
      </c>
      <c r="AS11" s="75" t="s">
        <v>247</v>
      </c>
      <c r="AT11" s="76" t="s">
        <v>254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</row>
    <row r="12" spans="1:374" s="79" customFormat="1" ht="19.5" customHeight="1">
      <c r="A12" s="152" t="s">
        <v>24</v>
      </c>
      <c r="B12" s="21">
        <f>SUM(B10:B11)</f>
        <v>158448</v>
      </c>
      <c r="C12" s="21">
        <f t="shared" ref="C12:P12" si="3">SUM(C10:C11)</f>
        <v>3246</v>
      </c>
      <c r="D12" s="21">
        <f t="shared" si="3"/>
        <v>18662</v>
      </c>
      <c r="E12" s="153">
        <f t="shared" si="0"/>
        <v>0.1177799656669696</v>
      </c>
      <c r="F12" s="21">
        <f t="shared" si="3"/>
        <v>241</v>
      </c>
      <c r="G12" s="21">
        <f t="shared" si="3"/>
        <v>101</v>
      </c>
      <c r="H12" s="21">
        <f t="shared" si="3"/>
        <v>138642</v>
      </c>
      <c r="I12" s="21">
        <f t="shared" si="3"/>
        <v>7386</v>
      </c>
      <c r="J12" s="21">
        <f t="shared" si="3"/>
        <v>24342</v>
      </c>
      <c r="K12" s="153">
        <f t="shared" si="1"/>
        <v>0.17557450123339247</v>
      </c>
      <c r="L12" s="21">
        <f t="shared" si="3"/>
        <v>490</v>
      </c>
      <c r="M12" s="21">
        <f t="shared" si="3"/>
        <v>314</v>
      </c>
      <c r="N12" s="21">
        <f t="shared" si="3"/>
        <v>181430</v>
      </c>
      <c r="O12" s="21">
        <f t="shared" si="3"/>
        <v>13842</v>
      </c>
      <c r="P12" s="21">
        <f t="shared" si="3"/>
        <v>41732</v>
      </c>
      <c r="Q12" s="154">
        <f t="shared" si="2"/>
        <v>0.23001708647963401</v>
      </c>
      <c r="R12" s="21">
        <f>SUM(R10:R11)</f>
        <v>2308</v>
      </c>
      <c r="S12" s="21">
        <f>SUM(S10:S11)</f>
        <v>1308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78"/>
      <c r="AQ12" s="78"/>
      <c r="AR12" s="71" t="s">
        <v>390</v>
      </c>
      <c r="AS12" s="75" t="s">
        <v>247</v>
      </c>
      <c r="AT12" s="76" t="s">
        <v>255</v>
      </c>
      <c r="AU12" s="71"/>
      <c r="AV12" s="71"/>
      <c r="AW12" s="71"/>
      <c r="AX12" s="71"/>
      <c r="AY12" s="71"/>
      <c r="AZ12" s="71"/>
      <c r="BA12" s="71"/>
      <c r="BB12" s="71"/>
      <c r="BC12" s="71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</row>
    <row r="13" spans="1:374" s="81" customFormat="1" ht="20.25">
      <c r="A13" s="507" t="s">
        <v>183</v>
      </c>
      <c r="B13" s="508"/>
      <c r="C13" s="508"/>
      <c r="D13" s="508"/>
      <c r="E13" s="508"/>
      <c r="F13" s="508"/>
      <c r="G13" s="545" t="s">
        <v>204</v>
      </c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7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80"/>
      <c r="AQ13" s="80"/>
      <c r="AR13" s="71" t="s">
        <v>402</v>
      </c>
      <c r="AS13" s="75" t="s">
        <v>247</v>
      </c>
      <c r="AT13" s="76" t="s">
        <v>256</v>
      </c>
      <c r="AU13" s="71"/>
      <c r="AV13" s="71"/>
      <c r="AW13" s="71"/>
      <c r="AX13" s="71"/>
      <c r="AY13" s="71"/>
      <c r="AZ13" s="71"/>
      <c r="BA13" s="71"/>
      <c r="BB13" s="71"/>
      <c r="BC13" s="7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</row>
    <row r="14" spans="1:374" s="81" customFormat="1" ht="15" customHeight="1">
      <c r="A14" s="509"/>
      <c r="B14" s="510"/>
      <c r="C14" s="510"/>
      <c r="D14" s="510"/>
      <c r="E14" s="510"/>
      <c r="F14" s="510"/>
      <c r="G14" s="514" t="s">
        <v>175</v>
      </c>
      <c r="H14" s="515" t="s">
        <v>176</v>
      </c>
      <c r="I14" s="527" t="s">
        <v>25</v>
      </c>
      <c r="J14" s="527"/>
      <c r="K14" s="528" t="s">
        <v>26</v>
      </c>
      <c r="L14" s="528"/>
      <c r="M14" s="528" t="s">
        <v>27</v>
      </c>
      <c r="N14" s="528"/>
      <c r="O14" s="541" t="s">
        <v>146</v>
      </c>
      <c r="P14" s="541"/>
      <c r="Q14" s="541"/>
      <c r="R14" s="155"/>
      <c r="S14" s="542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80"/>
      <c r="AQ14" s="80"/>
      <c r="AR14" s="71" t="s">
        <v>405</v>
      </c>
      <c r="AS14" s="75" t="s">
        <v>247</v>
      </c>
      <c r="AT14" s="76" t="s">
        <v>257</v>
      </c>
      <c r="AU14" s="71"/>
      <c r="AV14" s="71"/>
      <c r="AW14" s="71"/>
      <c r="AX14" s="71"/>
      <c r="AY14" s="71"/>
      <c r="AZ14" s="71"/>
      <c r="BA14" s="71"/>
      <c r="BB14" s="71"/>
      <c r="BC14" s="71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</row>
    <row r="15" spans="1:374" s="81" customFormat="1" ht="97.5" customHeight="1">
      <c r="A15" s="538"/>
      <c r="B15" s="539"/>
      <c r="C15" s="156" t="s">
        <v>179</v>
      </c>
      <c r="D15" s="156" t="s">
        <v>180</v>
      </c>
      <c r="E15" s="156" t="s">
        <v>181</v>
      </c>
      <c r="F15" s="156" t="s">
        <v>182</v>
      </c>
      <c r="G15" s="514"/>
      <c r="H15" s="515"/>
      <c r="I15" s="108" t="s">
        <v>22</v>
      </c>
      <c r="J15" s="224" t="s">
        <v>23</v>
      </c>
      <c r="K15" s="108" t="s">
        <v>22</v>
      </c>
      <c r="L15" s="108" t="s">
        <v>23</v>
      </c>
      <c r="M15" s="108" t="s">
        <v>22</v>
      </c>
      <c r="N15" s="108" t="s">
        <v>23</v>
      </c>
      <c r="O15" s="157" t="s">
        <v>25</v>
      </c>
      <c r="P15" s="157" t="s">
        <v>26</v>
      </c>
      <c r="Q15" s="157" t="s">
        <v>147</v>
      </c>
      <c r="R15" s="158"/>
      <c r="S15" s="543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80"/>
      <c r="AQ15" s="80"/>
      <c r="AR15" s="71" t="s">
        <v>439</v>
      </c>
      <c r="AS15" s="75" t="s">
        <v>247</v>
      </c>
      <c r="AT15" s="82" t="s">
        <v>258</v>
      </c>
      <c r="AU15" s="71"/>
      <c r="AV15" s="71"/>
      <c r="AW15" s="71"/>
      <c r="AX15" s="71"/>
      <c r="AY15" s="71"/>
      <c r="AZ15" s="71"/>
      <c r="BA15" s="71"/>
      <c r="BB15" s="71"/>
      <c r="BC15" s="71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</row>
    <row r="16" spans="1:374" s="81" customFormat="1" ht="15" customHeight="1">
      <c r="A16" s="511" t="s">
        <v>185</v>
      </c>
      <c r="B16" s="108" t="s">
        <v>31</v>
      </c>
      <c r="C16" s="4">
        <v>3980</v>
      </c>
      <c r="D16" s="212">
        <v>220</v>
      </c>
      <c r="E16" s="212">
        <v>232</v>
      </c>
      <c r="F16" s="212"/>
      <c r="G16" s="159" t="s">
        <v>29</v>
      </c>
      <c r="H16" s="3">
        <v>22</v>
      </c>
      <c r="I16" s="3">
        <v>13</v>
      </c>
      <c r="J16" s="3">
        <v>9</v>
      </c>
      <c r="K16" s="1">
        <v>11</v>
      </c>
      <c r="L16" s="1"/>
      <c r="M16" s="1">
        <v>1</v>
      </c>
      <c r="N16" s="217">
        <v>21</v>
      </c>
      <c r="O16" s="160">
        <f>SUM(I16:J16)</f>
        <v>22</v>
      </c>
      <c r="P16" s="160">
        <f>SUM(K16:L16)</f>
        <v>11</v>
      </c>
      <c r="Q16" s="160">
        <f>SUM(M16:N16)</f>
        <v>22</v>
      </c>
      <c r="R16" s="161"/>
      <c r="S16" s="543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80"/>
      <c r="AQ16" s="80"/>
      <c r="AR16" s="71" t="s">
        <v>462</v>
      </c>
      <c r="AS16" s="75" t="s">
        <v>247</v>
      </c>
      <c r="AT16" s="76" t="s">
        <v>259</v>
      </c>
      <c r="AU16" s="71"/>
      <c r="AV16" s="71"/>
      <c r="AW16" s="71"/>
      <c r="AX16" s="71"/>
      <c r="AY16" s="71"/>
      <c r="AZ16" s="71"/>
      <c r="BA16" s="71"/>
      <c r="BB16" s="71"/>
      <c r="BC16" s="71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</row>
    <row r="17" spans="1:374" s="81" customFormat="1" ht="15" customHeight="1">
      <c r="A17" s="511"/>
      <c r="B17" s="108" t="s">
        <v>33</v>
      </c>
      <c r="C17" s="1"/>
      <c r="D17" s="212"/>
      <c r="E17" s="212">
        <v>51</v>
      </c>
      <c r="F17" s="212"/>
      <c r="G17" s="162" t="s">
        <v>32</v>
      </c>
      <c r="H17" s="3">
        <v>22</v>
      </c>
      <c r="I17" s="5">
        <v>13</v>
      </c>
      <c r="J17" s="5">
        <v>9</v>
      </c>
      <c r="K17" s="1">
        <v>2</v>
      </c>
      <c r="L17" s="1">
        <v>2</v>
      </c>
      <c r="M17" s="1">
        <v>1</v>
      </c>
      <c r="N17" s="217">
        <v>21</v>
      </c>
      <c r="O17" s="160">
        <f t="shared" ref="O17:O19" si="4">SUM(I17:J17)</f>
        <v>22</v>
      </c>
      <c r="P17" s="160">
        <f t="shared" ref="P17:P19" si="5">SUM(K17:L17)</f>
        <v>4</v>
      </c>
      <c r="Q17" s="160">
        <f t="shared" ref="Q17:Q19" si="6">SUM(M17:N17)</f>
        <v>22</v>
      </c>
      <c r="R17" s="161"/>
      <c r="S17" s="543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80"/>
      <c r="AQ17" s="80"/>
      <c r="AR17" s="71" t="s">
        <v>475</v>
      </c>
      <c r="AS17" s="75" t="s">
        <v>247</v>
      </c>
      <c r="AT17" s="76" t="s">
        <v>260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</row>
    <row r="18" spans="1:374" s="81" customFormat="1">
      <c r="A18" s="512" t="s">
        <v>35</v>
      </c>
      <c r="B18" s="513"/>
      <c r="C18" s="1">
        <v>1913</v>
      </c>
      <c r="D18" s="212">
        <v>220</v>
      </c>
      <c r="E18" s="225">
        <v>138</v>
      </c>
      <c r="F18" s="212"/>
      <c r="G18" s="163" t="s">
        <v>34</v>
      </c>
      <c r="H18" s="3">
        <v>22</v>
      </c>
      <c r="I18" s="215">
        <v>12</v>
      </c>
      <c r="J18" s="222">
        <v>9</v>
      </c>
      <c r="K18" s="1">
        <v>1</v>
      </c>
      <c r="L18" s="1">
        <v>2</v>
      </c>
      <c r="M18" s="1">
        <v>1</v>
      </c>
      <c r="N18" s="217">
        <v>17</v>
      </c>
      <c r="O18" s="160">
        <f t="shared" si="4"/>
        <v>21</v>
      </c>
      <c r="P18" s="160">
        <f t="shared" si="5"/>
        <v>3</v>
      </c>
      <c r="Q18" s="160">
        <f t="shared" si="6"/>
        <v>18</v>
      </c>
      <c r="R18" s="161"/>
      <c r="S18" s="543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0"/>
      <c r="AQ18" s="80"/>
      <c r="AR18" s="71" t="s">
        <v>498</v>
      </c>
      <c r="AS18" s="73" t="s">
        <v>261</v>
      </c>
      <c r="AT18" s="74" t="s">
        <v>262</v>
      </c>
      <c r="AU18" s="71"/>
      <c r="AV18" s="71"/>
      <c r="AW18" s="71"/>
      <c r="AX18" s="71"/>
      <c r="AY18" s="71"/>
      <c r="AZ18" s="71"/>
      <c r="BA18" s="71"/>
      <c r="BB18" s="71"/>
      <c r="BC18" s="71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</row>
    <row r="19" spans="1:374" s="81" customFormat="1" ht="23.25" customHeight="1">
      <c r="A19" s="536"/>
      <c r="B19" s="537"/>
      <c r="C19" s="164"/>
      <c r="D19" s="164"/>
      <c r="E19" s="164"/>
      <c r="F19" s="164"/>
      <c r="G19" s="165" t="s">
        <v>208</v>
      </c>
      <c r="H19" s="3">
        <v>22</v>
      </c>
      <c r="I19" s="215">
        <v>13</v>
      </c>
      <c r="J19" s="222">
        <v>9</v>
      </c>
      <c r="K19" s="1">
        <v>2</v>
      </c>
      <c r="L19" s="1">
        <v>2</v>
      </c>
      <c r="M19" s="1">
        <v>1</v>
      </c>
      <c r="N19" s="217">
        <v>21</v>
      </c>
      <c r="O19" s="160">
        <f t="shared" si="4"/>
        <v>22</v>
      </c>
      <c r="P19" s="160">
        <f t="shared" si="5"/>
        <v>4</v>
      </c>
      <c r="Q19" s="160">
        <f t="shared" si="6"/>
        <v>22</v>
      </c>
      <c r="R19" s="166"/>
      <c r="S19" s="544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80"/>
      <c r="AQ19" s="80"/>
      <c r="AR19" s="71" t="s">
        <v>523</v>
      </c>
      <c r="AS19" s="73" t="s">
        <v>261</v>
      </c>
      <c r="AT19" s="74" t="s">
        <v>263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</row>
    <row r="20" spans="1:374" s="81" customFormat="1" ht="22.5" customHeight="1">
      <c r="A20" s="590" t="s">
        <v>240</v>
      </c>
      <c r="B20" s="591"/>
      <c r="C20" s="473" t="s">
        <v>138</v>
      </c>
      <c r="D20" s="474"/>
      <c r="E20" s="475"/>
      <c r="F20" s="469" t="s">
        <v>177</v>
      </c>
      <c r="G20" s="469"/>
      <c r="H20" s="469"/>
      <c r="I20" s="471" t="s">
        <v>178</v>
      </c>
      <c r="J20" s="471"/>
      <c r="K20" s="471"/>
      <c r="L20" s="596" t="s">
        <v>187</v>
      </c>
      <c r="M20" s="596"/>
      <c r="N20" s="596"/>
      <c r="O20" s="580" t="s">
        <v>203</v>
      </c>
      <c r="P20" s="581"/>
      <c r="Q20" s="581"/>
      <c r="R20" s="581"/>
      <c r="S20" s="582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R20" s="71" t="s">
        <v>553</v>
      </c>
      <c r="AS20" s="73" t="s">
        <v>261</v>
      </c>
      <c r="AT20" s="74" t="s">
        <v>264</v>
      </c>
      <c r="AU20" s="71"/>
      <c r="AV20" s="71"/>
      <c r="AW20" s="71"/>
      <c r="AX20" s="71"/>
      <c r="AY20" s="71"/>
      <c r="AZ20" s="71"/>
      <c r="BA20" s="71"/>
      <c r="BB20" s="71"/>
      <c r="BC20" s="71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</row>
    <row r="21" spans="1:374" s="81" customFormat="1" ht="31.5" customHeight="1">
      <c r="A21" s="592"/>
      <c r="B21" s="593"/>
      <c r="C21" s="476" t="s">
        <v>184</v>
      </c>
      <c r="D21" s="477"/>
      <c r="E21" s="478"/>
      <c r="F21" s="470" t="s">
        <v>184</v>
      </c>
      <c r="G21" s="470"/>
      <c r="H21" s="470"/>
      <c r="I21" s="472" t="s">
        <v>184</v>
      </c>
      <c r="J21" s="472"/>
      <c r="K21" s="472"/>
      <c r="L21" s="596" t="s">
        <v>184</v>
      </c>
      <c r="M21" s="596"/>
      <c r="N21" s="596"/>
      <c r="O21" s="583"/>
      <c r="P21" s="584"/>
      <c r="Q21" s="584"/>
      <c r="R21" s="584"/>
      <c r="S21" s="585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R21" s="71" t="s">
        <v>568</v>
      </c>
      <c r="AS21" s="73" t="s">
        <v>261</v>
      </c>
      <c r="AT21" s="74" t="s">
        <v>265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80"/>
      <c r="NF21" s="80"/>
      <c r="NG21" s="80"/>
      <c r="NH21" s="80"/>
      <c r="NI21" s="80"/>
      <c r="NJ21" s="80"/>
    </row>
    <row r="22" spans="1:374" s="83" customFormat="1" ht="36" customHeight="1">
      <c r="A22" s="592"/>
      <c r="B22" s="593"/>
      <c r="C22" s="56" t="s">
        <v>22</v>
      </c>
      <c r="D22" s="56" t="s">
        <v>23</v>
      </c>
      <c r="E22" s="56" t="s">
        <v>24</v>
      </c>
      <c r="F22" s="57" t="s">
        <v>22</v>
      </c>
      <c r="G22" s="57" t="s">
        <v>23</v>
      </c>
      <c r="H22" s="57" t="s">
        <v>24</v>
      </c>
      <c r="I22" s="58" t="s">
        <v>22</v>
      </c>
      <c r="J22" s="58" t="s">
        <v>23</v>
      </c>
      <c r="K22" s="58" t="s">
        <v>24</v>
      </c>
      <c r="L22" s="167" t="s">
        <v>22</v>
      </c>
      <c r="M22" s="167" t="s">
        <v>23</v>
      </c>
      <c r="N22" s="167" t="s">
        <v>24</v>
      </c>
      <c r="O22" s="586"/>
      <c r="P22" s="587"/>
      <c r="Q22" s="587"/>
      <c r="R22" s="587"/>
      <c r="S22" s="58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R22" s="71" t="s">
        <v>569</v>
      </c>
      <c r="AS22" s="73" t="s">
        <v>261</v>
      </c>
      <c r="AT22" s="74" t="s">
        <v>266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</row>
    <row r="23" spans="1:374" s="83" customFormat="1" ht="29.25" customHeight="1">
      <c r="A23" s="594"/>
      <c r="B23" s="595"/>
      <c r="C23" s="56">
        <v>1567</v>
      </c>
      <c r="D23" s="56">
        <v>1679</v>
      </c>
      <c r="E23" s="168">
        <f>SUM(C23:D23)</f>
        <v>3246</v>
      </c>
      <c r="F23" s="57">
        <v>3752</v>
      </c>
      <c r="G23" s="57">
        <v>3634</v>
      </c>
      <c r="H23" s="169">
        <f>SUM(F23:G23)</f>
        <v>7386</v>
      </c>
      <c r="I23" s="58">
        <v>6420</v>
      </c>
      <c r="J23" s="58">
        <v>7422</v>
      </c>
      <c r="K23" s="170">
        <f>SUM(I23:J23)</f>
        <v>13842</v>
      </c>
      <c r="L23" s="171">
        <f>SUM(C23,F23,I23)</f>
        <v>11739</v>
      </c>
      <c r="M23" s="171">
        <f>SUM(D23,G23,J23)</f>
        <v>12735</v>
      </c>
      <c r="N23" s="172">
        <f>SUM(L23:M23)</f>
        <v>24474</v>
      </c>
      <c r="O23" s="517"/>
      <c r="P23" s="518"/>
      <c r="Q23" s="518"/>
      <c r="R23" s="518"/>
      <c r="S23" s="51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R23" s="71" t="s">
        <v>621</v>
      </c>
      <c r="AS23" s="73" t="s">
        <v>261</v>
      </c>
      <c r="AT23" s="74" t="s">
        <v>267</v>
      </c>
      <c r="AU23" s="71"/>
      <c r="AV23" s="71"/>
      <c r="AW23" s="71"/>
      <c r="AX23" s="71"/>
      <c r="AY23" s="71"/>
      <c r="AZ23" s="71"/>
      <c r="BA23" s="71"/>
      <c r="BB23" s="71"/>
      <c r="BC23" s="71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/>
      <c r="JE23" s="84"/>
      <c r="JF23" s="84"/>
      <c r="JG23" s="84"/>
      <c r="JH23" s="84"/>
      <c r="JI23" s="84"/>
      <c r="JJ23" s="84"/>
      <c r="JK23" s="84"/>
      <c r="JL23" s="84"/>
      <c r="JM23" s="84"/>
      <c r="JN23" s="84"/>
      <c r="JO23" s="84"/>
      <c r="JP23" s="84"/>
      <c r="JQ23" s="84"/>
      <c r="JR23" s="84"/>
      <c r="JS23" s="84"/>
      <c r="JT23" s="84"/>
      <c r="JU23" s="84"/>
      <c r="JV23" s="84"/>
      <c r="JW23" s="84"/>
      <c r="JX23" s="84"/>
      <c r="JY23" s="84"/>
      <c r="JZ23" s="84"/>
      <c r="KA23" s="84"/>
      <c r="KB23" s="84"/>
      <c r="KC23" s="84"/>
      <c r="KD23" s="84"/>
      <c r="KE23" s="84"/>
      <c r="KF23" s="84"/>
      <c r="KG23" s="84"/>
      <c r="KH23" s="84"/>
      <c r="KI23" s="84"/>
      <c r="KJ23" s="84"/>
      <c r="KK23" s="84"/>
      <c r="KL23" s="84"/>
      <c r="KM23" s="84"/>
      <c r="KN23" s="84"/>
      <c r="KO23" s="84"/>
      <c r="KP23" s="84"/>
      <c r="KQ23" s="84"/>
      <c r="KR23" s="84"/>
      <c r="KS23" s="84"/>
      <c r="KT23" s="84"/>
      <c r="KU23" s="84"/>
      <c r="KV23" s="84"/>
      <c r="KW23" s="84"/>
      <c r="KX23" s="84"/>
      <c r="KY23" s="84"/>
      <c r="KZ23" s="84"/>
      <c r="LA23" s="84"/>
      <c r="LB23" s="84"/>
      <c r="LC23" s="84"/>
      <c r="LD23" s="84"/>
      <c r="LE23" s="84"/>
      <c r="LF23" s="84"/>
      <c r="LG23" s="84"/>
      <c r="LH23" s="84"/>
      <c r="LI23" s="84"/>
      <c r="LJ23" s="84"/>
      <c r="LK23" s="84"/>
      <c r="LL23" s="84"/>
      <c r="LM23" s="84"/>
      <c r="LN23" s="84"/>
      <c r="LO23" s="84"/>
      <c r="LP23" s="84"/>
      <c r="LQ23" s="84"/>
      <c r="LR23" s="84"/>
      <c r="LS23" s="84"/>
      <c r="LT23" s="84"/>
      <c r="LU23" s="84"/>
      <c r="LV23" s="84"/>
      <c r="LW23" s="84"/>
      <c r="LX23" s="84"/>
      <c r="LY23" s="84"/>
      <c r="LZ23" s="84"/>
      <c r="MA23" s="84"/>
      <c r="MB23" s="84"/>
      <c r="MC23" s="84"/>
      <c r="MD23" s="84"/>
      <c r="ME23" s="84"/>
      <c r="MF23" s="84"/>
      <c r="MG23" s="84"/>
      <c r="MH23" s="84"/>
      <c r="MI23" s="84"/>
      <c r="MJ23" s="84"/>
      <c r="MK23" s="84"/>
      <c r="ML23" s="84"/>
      <c r="MM23" s="84"/>
      <c r="MN23" s="84"/>
      <c r="MO23" s="84"/>
      <c r="MP23" s="84"/>
      <c r="MQ23" s="84"/>
      <c r="MR23" s="84"/>
      <c r="MS23" s="84"/>
      <c r="MT23" s="84"/>
      <c r="MU23" s="84"/>
      <c r="MV23" s="84"/>
      <c r="MW23" s="84"/>
      <c r="MX23" s="84"/>
      <c r="MY23" s="84"/>
      <c r="MZ23" s="84"/>
      <c r="NA23" s="84"/>
      <c r="NB23" s="84"/>
      <c r="NC23" s="84"/>
      <c r="ND23" s="84"/>
      <c r="NE23" s="84"/>
      <c r="NF23" s="84"/>
      <c r="NG23" s="84"/>
      <c r="NH23" s="84"/>
      <c r="NI23" s="84"/>
      <c r="NJ23" s="84"/>
    </row>
    <row r="24" spans="1:374" s="83" customFormat="1" ht="25.5" customHeight="1">
      <c r="A24" s="532" t="s">
        <v>41</v>
      </c>
      <c r="B24" s="533"/>
      <c r="C24" s="173">
        <f>SUM(C25:C33)</f>
        <v>1</v>
      </c>
      <c r="D24" s="173">
        <f>SUM(D25:D33)</f>
        <v>0</v>
      </c>
      <c r="E24" s="173">
        <f>SUM(C24:D24)</f>
        <v>1</v>
      </c>
      <c r="F24" s="174">
        <f t="shared" ref="F24:G24" si="7">SUM(F25:F33)</f>
        <v>1</v>
      </c>
      <c r="G24" s="174">
        <f t="shared" si="7"/>
        <v>0</v>
      </c>
      <c r="H24" s="174">
        <f t="shared" ref="H24:H49" si="8">SUM(F24:G24)</f>
        <v>1</v>
      </c>
      <c r="I24" s="174">
        <f t="shared" ref="I24:J24" si="9">SUM(I25:I33)</f>
        <v>1</v>
      </c>
      <c r="J24" s="174">
        <f t="shared" si="9"/>
        <v>3</v>
      </c>
      <c r="K24" s="174">
        <f t="shared" ref="K24:K49" si="10">SUM(I24:J24)</f>
        <v>4</v>
      </c>
      <c r="L24" s="173">
        <f>SUM(C24,F24,I24)</f>
        <v>3</v>
      </c>
      <c r="M24" s="173">
        <f>SUM(D24,G24,J24)</f>
        <v>3</v>
      </c>
      <c r="N24" s="173">
        <f>SUM(L24:M24)</f>
        <v>6</v>
      </c>
      <c r="O24" s="589" t="s">
        <v>153</v>
      </c>
      <c r="P24" s="589"/>
      <c r="Q24" s="589"/>
      <c r="R24" s="589"/>
      <c r="S24" s="58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84"/>
      <c r="AQ24" s="84"/>
      <c r="AR24" s="71" t="s">
        <v>656</v>
      </c>
      <c r="AS24" s="73" t="s">
        <v>261</v>
      </c>
      <c r="AT24" s="74" t="s">
        <v>268</v>
      </c>
      <c r="AU24" s="71"/>
      <c r="AV24" s="71"/>
      <c r="AW24" s="71"/>
      <c r="AX24" s="71"/>
      <c r="AY24" s="71"/>
      <c r="AZ24" s="71"/>
      <c r="BA24" s="71"/>
      <c r="BB24" s="71"/>
      <c r="BC24" s="71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4"/>
    </row>
    <row r="25" spans="1:374" s="83" customFormat="1" ht="24.75" customHeight="1">
      <c r="A25" s="479" t="s">
        <v>42</v>
      </c>
      <c r="B25" s="480"/>
      <c r="C25" s="59"/>
      <c r="D25" s="59"/>
      <c r="E25" s="175">
        <f t="shared" ref="E25:E33" si="11">SUM(C25:D25)</f>
        <v>0</v>
      </c>
      <c r="F25" s="60"/>
      <c r="G25" s="60"/>
      <c r="H25" s="176">
        <f t="shared" si="8"/>
        <v>0</v>
      </c>
      <c r="I25" s="61"/>
      <c r="J25" s="62"/>
      <c r="K25" s="177">
        <f t="shared" si="10"/>
        <v>0</v>
      </c>
      <c r="L25" s="178">
        <f t="shared" ref="L25:L68" si="12">SUM(C25,F25,I25)</f>
        <v>0</v>
      </c>
      <c r="M25" s="178">
        <f t="shared" ref="M25:M68" si="13">SUM(D25,G25,J25)</f>
        <v>0</v>
      </c>
      <c r="N25" s="316">
        <f t="shared" ref="N25:N68" si="14">SUM(L25:M25)</f>
        <v>0</v>
      </c>
      <c r="O25" s="520"/>
      <c r="P25" s="520"/>
      <c r="Q25" s="520"/>
      <c r="R25" s="520"/>
      <c r="S25" s="520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84"/>
      <c r="AQ25" s="84"/>
      <c r="AR25" s="71" t="s">
        <v>673</v>
      </c>
      <c r="AS25" s="73" t="s">
        <v>261</v>
      </c>
      <c r="AT25" s="74" t="s">
        <v>269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84"/>
      <c r="JP25" s="84"/>
      <c r="JQ25" s="84"/>
      <c r="JR25" s="84"/>
      <c r="JS25" s="84"/>
      <c r="JT25" s="84"/>
      <c r="JU25" s="84"/>
      <c r="JV25" s="84"/>
      <c r="JW25" s="84"/>
      <c r="JX25" s="84"/>
      <c r="JY25" s="84"/>
      <c r="JZ25" s="84"/>
      <c r="KA25" s="84"/>
      <c r="KB25" s="84"/>
      <c r="KC25" s="84"/>
      <c r="KD25" s="84"/>
      <c r="KE25" s="84"/>
      <c r="KF25" s="84"/>
      <c r="KG25" s="84"/>
      <c r="KH25" s="84"/>
      <c r="KI25" s="84"/>
      <c r="KJ25" s="84"/>
      <c r="KK25" s="84"/>
      <c r="KL25" s="84"/>
      <c r="KM25" s="84"/>
      <c r="KN25" s="84"/>
      <c r="KO25" s="84"/>
      <c r="KP25" s="84"/>
      <c r="KQ25" s="84"/>
      <c r="KR25" s="84"/>
      <c r="KS25" s="84"/>
      <c r="KT25" s="84"/>
      <c r="KU25" s="84"/>
      <c r="KV25" s="84"/>
      <c r="KW25" s="84"/>
      <c r="KX25" s="84"/>
      <c r="KY25" s="84"/>
      <c r="KZ25" s="84"/>
      <c r="LA25" s="84"/>
      <c r="LB25" s="84"/>
      <c r="LC25" s="84"/>
      <c r="LD25" s="84"/>
      <c r="LE25" s="84"/>
      <c r="LF25" s="84"/>
      <c r="LG25" s="84"/>
      <c r="LH25" s="84"/>
      <c r="LI25" s="84"/>
      <c r="LJ25" s="84"/>
      <c r="LK25" s="84"/>
      <c r="LL25" s="84"/>
      <c r="LM25" s="84"/>
      <c r="LN25" s="84"/>
      <c r="LO25" s="84"/>
      <c r="LP25" s="84"/>
      <c r="LQ25" s="84"/>
      <c r="LR25" s="84"/>
      <c r="LS25" s="84"/>
      <c r="LT25" s="84"/>
      <c r="LU25" s="84"/>
      <c r="LV25" s="84"/>
      <c r="LW25" s="84"/>
      <c r="LX25" s="84"/>
      <c r="LY25" s="84"/>
      <c r="LZ25" s="84"/>
      <c r="MA25" s="84"/>
      <c r="MB25" s="84"/>
      <c r="MC25" s="84"/>
      <c r="MD25" s="84"/>
      <c r="ME25" s="84"/>
      <c r="MF25" s="84"/>
      <c r="MG25" s="84"/>
      <c r="MH25" s="84"/>
      <c r="MI25" s="84"/>
      <c r="MJ25" s="84"/>
      <c r="MK25" s="84"/>
      <c r="ML25" s="84"/>
      <c r="MM25" s="84"/>
      <c r="MN25" s="84"/>
      <c r="MO25" s="84"/>
      <c r="MP25" s="84"/>
      <c r="MQ25" s="84"/>
      <c r="MR25" s="84"/>
      <c r="MS25" s="84"/>
      <c r="MT25" s="84"/>
      <c r="MU25" s="84"/>
      <c r="MV25" s="84"/>
      <c r="MW25" s="84"/>
      <c r="MX25" s="84"/>
      <c r="MY25" s="84"/>
      <c r="MZ25" s="84"/>
      <c r="NA25" s="84"/>
      <c r="NB25" s="84"/>
      <c r="NC25" s="84"/>
      <c r="ND25" s="84"/>
      <c r="NE25" s="84"/>
      <c r="NF25" s="84"/>
      <c r="NG25" s="84"/>
      <c r="NH25" s="84"/>
      <c r="NI25" s="84"/>
      <c r="NJ25" s="84"/>
    </row>
    <row r="26" spans="1:374" s="86" customFormat="1" ht="24.75" customHeight="1">
      <c r="A26" s="481" t="s">
        <v>43</v>
      </c>
      <c r="B26" s="482"/>
      <c r="C26" s="59"/>
      <c r="D26" s="59"/>
      <c r="E26" s="175">
        <f t="shared" si="11"/>
        <v>0</v>
      </c>
      <c r="F26" s="60">
        <v>1</v>
      </c>
      <c r="G26" s="60"/>
      <c r="H26" s="179">
        <f t="shared" si="8"/>
        <v>1</v>
      </c>
      <c r="I26" s="63">
        <v>1</v>
      </c>
      <c r="J26" s="62"/>
      <c r="K26" s="177">
        <f t="shared" si="10"/>
        <v>1</v>
      </c>
      <c r="L26" s="178">
        <f t="shared" si="12"/>
        <v>2</v>
      </c>
      <c r="M26" s="178">
        <f t="shared" si="13"/>
        <v>0</v>
      </c>
      <c r="N26" s="316">
        <f t="shared" si="14"/>
        <v>2</v>
      </c>
      <c r="O26" s="520"/>
      <c r="P26" s="520"/>
      <c r="Q26" s="520"/>
      <c r="R26" s="520"/>
      <c r="S26" s="520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85"/>
      <c r="AQ26" s="85"/>
      <c r="AR26" s="71" t="s">
        <v>685</v>
      </c>
      <c r="AS26" s="73" t="s">
        <v>261</v>
      </c>
      <c r="AT26" s="74" t="s">
        <v>270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  <c r="IW26" s="85"/>
      <c r="IX26" s="85"/>
      <c r="IY26" s="85"/>
      <c r="IZ26" s="85"/>
      <c r="JA26" s="85"/>
      <c r="JB26" s="85"/>
      <c r="JC26" s="85"/>
      <c r="JD26" s="85"/>
      <c r="JE26" s="85"/>
      <c r="JF26" s="85"/>
      <c r="JG26" s="85"/>
      <c r="JH26" s="85"/>
      <c r="JI26" s="85"/>
      <c r="JJ26" s="85"/>
      <c r="JK26" s="85"/>
      <c r="JL26" s="85"/>
      <c r="JM26" s="85"/>
      <c r="JN26" s="85"/>
      <c r="JO26" s="85"/>
      <c r="JP26" s="85"/>
      <c r="JQ26" s="85"/>
      <c r="JR26" s="85"/>
      <c r="JS26" s="85"/>
      <c r="JT26" s="85"/>
      <c r="JU26" s="85"/>
      <c r="JV26" s="85"/>
      <c r="JW26" s="85"/>
      <c r="JX26" s="85"/>
      <c r="JY26" s="85"/>
      <c r="JZ26" s="85"/>
      <c r="KA26" s="85"/>
      <c r="KB26" s="85"/>
      <c r="KC26" s="85"/>
      <c r="KD26" s="85"/>
      <c r="KE26" s="85"/>
      <c r="KF26" s="85"/>
      <c r="KG26" s="85"/>
      <c r="KH26" s="85"/>
      <c r="KI26" s="85"/>
      <c r="KJ26" s="85"/>
      <c r="KK26" s="85"/>
      <c r="KL26" s="85"/>
      <c r="KM26" s="85"/>
      <c r="KN26" s="85"/>
      <c r="KO26" s="85"/>
      <c r="KP26" s="85"/>
      <c r="KQ26" s="85"/>
      <c r="KR26" s="85"/>
      <c r="KS26" s="85"/>
      <c r="KT26" s="85"/>
      <c r="KU26" s="85"/>
      <c r="KV26" s="85"/>
      <c r="KW26" s="85"/>
      <c r="KX26" s="85"/>
      <c r="KY26" s="85"/>
      <c r="KZ26" s="85"/>
      <c r="LA26" s="85"/>
      <c r="LB26" s="85"/>
      <c r="LC26" s="85"/>
      <c r="LD26" s="85"/>
      <c r="LE26" s="85"/>
      <c r="LF26" s="85"/>
      <c r="LG26" s="85"/>
      <c r="LH26" s="85"/>
      <c r="LI26" s="85"/>
      <c r="LJ26" s="85"/>
      <c r="LK26" s="85"/>
      <c r="LL26" s="85"/>
      <c r="LM26" s="85"/>
      <c r="LN26" s="85"/>
      <c r="LO26" s="85"/>
      <c r="LP26" s="85"/>
      <c r="LQ26" s="85"/>
      <c r="LR26" s="85"/>
      <c r="LS26" s="85"/>
      <c r="LT26" s="85"/>
      <c r="LU26" s="85"/>
      <c r="LV26" s="85"/>
      <c r="LW26" s="85"/>
      <c r="LX26" s="85"/>
      <c r="LY26" s="85"/>
      <c r="LZ26" s="85"/>
      <c r="MA26" s="85"/>
      <c r="MB26" s="85"/>
      <c r="MC26" s="85"/>
      <c r="MD26" s="85"/>
      <c r="ME26" s="85"/>
      <c r="MF26" s="85"/>
      <c r="MG26" s="85"/>
      <c r="MH26" s="85"/>
      <c r="MI26" s="85"/>
      <c r="MJ26" s="85"/>
      <c r="MK26" s="85"/>
      <c r="ML26" s="85"/>
      <c r="MM26" s="85"/>
      <c r="MN26" s="85"/>
      <c r="MO26" s="85"/>
      <c r="MP26" s="85"/>
      <c r="MQ26" s="85"/>
      <c r="MR26" s="85"/>
      <c r="MS26" s="85"/>
      <c r="MT26" s="85"/>
      <c r="MU26" s="85"/>
      <c r="MV26" s="85"/>
      <c r="MW26" s="85"/>
      <c r="MX26" s="85"/>
      <c r="MY26" s="85"/>
      <c r="MZ26" s="85"/>
      <c r="NA26" s="85"/>
      <c r="NB26" s="85"/>
      <c r="NC26" s="85"/>
      <c r="ND26" s="85"/>
      <c r="NE26" s="85"/>
      <c r="NF26" s="85"/>
      <c r="NG26" s="85"/>
      <c r="NH26" s="85"/>
      <c r="NI26" s="85"/>
      <c r="NJ26" s="85"/>
    </row>
    <row r="27" spans="1:374" s="87" customFormat="1" ht="24.75" customHeight="1">
      <c r="A27" s="481" t="s">
        <v>44</v>
      </c>
      <c r="B27" s="482"/>
      <c r="C27" s="59">
        <v>1</v>
      </c>
      <c r="D27" s="59"/>
      <c r="E27" s="175">
        <f t="shared" si="11"/>
        <v>1</v>
      </c>
      <c r="F27" s="60"/>
      <c r="G27" s="60"/>
      <c r="H27" s="176">
        <f t="shared" si="8"/>
        <v>0</v>
      </c>
      <c r="I27" s="61"/>
      <c r="J27" s="62">
        <v>3</v>
      </c>
      <c r="K27" s="177">
        <f t="shared" si="10"/>
        <v>3</v>
      </c>
      <c r="L27" s="178">
        <f t="shared" si="12"/>
        <v>1</v>
      </c>
      <c r="M27" s="178">
        <f t="shared" si="13"/>
        <v>3</v>
      </c>
      <c r="N27" s="316">
        <f t="shared" si="14"/>
        <v>4</v>
      </c>
      <c r="O27" s="520"/>
      <c r="P27" s="520"/>
      <c r="Q27" s="520"/>
      <c r="R27" s="520"/>
      <c r="S27" s="520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84"/>
      <c r="AQ27" s="84"/>
      <c r="AR27" s="71" t="s">
        <v>694</v>
      </c>
      <c r="AS27" s="73" t="s">
        <v>261</v>
      </c>
      <c r="AT27" s="74" t="s">
        <v>271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</row>
    <row r="28" spans="1:374" s="83" customFormat="1" ht="24.75" customHeight="1">
      <c r="A28" s="481" t="s">
        <v>45</v>
      </c>
      <c r="B28" s="482"/>
      <c r="C28" s="59"/>
      <c r="D28" s="59"/>
      <c r="E28" s="175">
        <f t="shared" si="11"/>
        <v>0</v>
      </c>
      <c r="F28" s="60"/>
      <c r="G28" s="60"/>
      <c r="H28" s="176">
        <f t="shared" si="8"/>
        <v>0</v>
      </c>
      <c r="I28" s="61"/>
      <c r="J28" s="62"/>
      <c r="K28" s="177">
        <f t="shared" si="10"/>
        <v>0</v>
      </c>
      <c r="L28" s="178">
        <f t="shared" si="12"/>
        <v>0</v>
      </c>
      <c r="M28" s="178">
        <f t="shared" si="13"/>
        <v>0</v>
      </c>
      <c r="N28" s="316">
        <f t="shared" si="14"/>
        <v>0</v>
      </c>
      <c r="O28" s="520"/>
      <c r="P28" s="520"/>
      <c r="Q28" s="520"/>
      <c r="R28" s="520"/>
      <c r="S28" s="520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84"/>
      <c r="AQ28" s="84"/>
      <c r="AR28" s="71" t="s">
        <v>706</v>
      </c>
      <c r="AS28" s="73" t="s">
        <v>261</v>
      </c>
      <c r="AT28" s="74" t="s">
        <v>272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</row>
    <row r="29" spans="1:374" s="83" customFormat="1" ht="24.75" customHeight="1">
      <c r="A29" s="481" t="s">
        <v>46</v>
      </c>
      <c r="B29" s="482"/>
      <c r="C29" s="59"/>
      <c r="D29" s="59"/>
      <c r="E29" s="175">
        <f t="shared" si="11"/>
        <v>0</v>
      </c>
      <c r="F29" s="60"/>
      <c r="G29" s="60"/>
      <c r="H29" s="176">
        <f t="shared" si="8"/>
        <v>0</v>
      </c>
      <c r="I29" s="61"/>
      <c r="J29" s="62"/>
      <c r="K29" s="177">
        <f t="shared" si="10"/>
        <v>0</v>
      </c>
      <c r="L29" s="178">
        <f t="shared" si="12"/>
        <v>0</v>
      </c>
      <c r="M29" s="178">
        <f t="shared" si="13"/>
        <v>0</v>
      </c>
      <c r="N29" s="316">
        <f t="shared" si="14"/>
        <v>0</v>
      </c>
      <c r="O29" s="520"/>
      <c r="P29" s="520"/>
      <c r="Q29" s="520"/>
      <c r="R29" s="520"/>
      <c r="S29" s="520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84"/>
      <c r="AQ29" s="84"/>
      <c r="AR29" s="71" t="s">
        <v>737</v>
      </c>
      <c r="AS29" s="73" t="s">
        <v>261</v>
      </c>
      <c r="AT29" s="74" t="s">
        <v>273</v>
      </c>
      <c r="AU29" s="71"/>
      <c r="AV29" s="71"/>
      <c r="AW29" s="71"/>
      <c r="AX29" s="71"/>
      <c r="AY29" s="71"/>
      <c r="AZ29" s="71"/>
      <c r="BA29" s="71"/>
      <c r="BB29" s="71"/>
      <c r="BC29" s="71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</row>
    <row r="30" spans="1:374" s="83" customFormat="1" ht="24.75" customHeight="1">
      <c r="A30" s="481" t="s">
        <v>47</v>
      </c>
      <c r="B30" s="482"/>
      <c r="C30" s="59"/>
      <c r="D30" s="59"/>
      <c r="E30" s="175">
        <f t="shared" si="11"/>
        <v>0</v>
      </c>
      <c r="F30" s="60"/>
      <c r="G30" s="60"/>
      <c r="H30" s="176">
        <f t="shared" si="8"/>
        <v>0</v>
      </c>
      <c r="I30" s="61"/>
      <c r="J30" s="62"/>
      <c r="K30" s="177">
        <f t="shared" si="10"/>
        <v>0</v>
      </c>
      <c r="L30" s="178">
        <f t="shared" si="12"/>
        <v>0</v>
      </c>
      <c r="M30" s="178">
        <f t="shared" si="13"/>
        <v>0</v>
      </c>
      <c r="N30" s="316">
        <f t="shared" si="14"/>
        <v>0</v>
      </c>
      <c r="O30" s="521"/>
      <c r="P30" s="522"/>
      <c r="Q30" s="522"/>
      <c r="R30" s="522"/>
      <c r="S30" s="523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84"/>
      <c r="AQ30" s="84"/>
      <c r="AR30" s="71" t="s">
        <v>742</v>
      </c>
      <c r="AS30" s="73" t="s">
        <v>261</v>
      </c>
      <c r="AT30" s="74" t="s">
        <v>274</v>
      </c>
      <c r="AU30" s="71"/>
      <c r="AV30" s="71"/>
      <c r="AW30" s="71"/>
      <c r="AX30" s="71"/>
      <c r="AY30" s="71"/>
      <c r="AZ30" s="71"/>
      <c r="BA30" s="71"/>
      <c r="BB30" s="71"/>
      <c r="BC30" s="71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</row>
    <row r="31" spans="1:374" s="83" customFormat="1" ht="24.75" customHeight="1">
      <c r="A31" s="481" t="s">
        <v>48</v>
      </c>
      <c r="B31" s="482"/>
      <c r="C31" s="59"/>
      <c r="D31" s="59"/>
      <c r="E31" s="175">
        <f t="shared" si="11"/>
        <v>0</v>
      </c>
      <c r="F31" s="60"/>
      <c r="G31" s="60"/>
      <c r="H31" s="176">
        <f t="shared" si="8"/>
        <v>0</v>
      </c>
      <c r="I31" s="61"/>
      <c r="J31" s="62"/>
      <c r="K31" s="177">
        <f t="shared" si="10"/>
        <v>0</v>
      </c>
      <c r="L31" s="178">
        <f t="shared" si="12"/>
        <v>0</v>
      </c>
      <c r="M31" s="178">
        <f t="shared" si="13"/>
        <v>0</v>
      </c>
      <c r="N31" s="316">
        <f t="shared" si="14"/>
        <v>0</v>
      </c>
      <c r="O31" s="521"/>
      <c r="P31" s="522"/>
      <c r="Q31" s="522"/>
      <c r="R31" s="522"/>
      <c r="S31" s="523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84"/>
      <c r="AQ31" s="84"/>
      <c r="AR31" s="71" t="s">
        <v>765</v>
      </c>
      <c r="AS31" s="73" t="s">
        <v>261</v>
      </c>
      <c r="AT31" s="74" t="s">
        <v>275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</row>
    <row r="32" spans="1:374" s="83" customFormat="1" ht="24.75" customHeight="1">
      <c r="A32" s="481" t="s">
        <v>49</v>
      </c>
      <c r="B32" s="482"/>
      <c r="C32" s="59"/>
      <c r="D32" s="59"/>
      <c r="E32" s="175">
        <f>SUM(C32:D32)</f>
        <v>0</v>
      </c>
      <c r="F32" s="60"/>
      <c r="G32" s="60"/>
      <c r="H32" s="176">
        <f t="shared" si="8"/>
        <v>0</v>
      </c>
      <c r="I32" s="61"/>
      <c r="J32" s="62"/>
      <c r="K32" s="177">
        <f t="shared" si="10"/>
        <v>0</v>
      </c>
      <c r="L32" s="178">
        <f t="shared" si="12"/>
        <v>0</v>
      </c>
      <c r="M32" s="178">
        <f t="shared" si="13"/>
        <v>0</v>
      </c>
      <c r="N32" s="316">
        <f t="shared" si="14"/>
        <v>0</v>
      </c>
      <c r="O32" s="521"/>
      <c r="P32" s="522"/>
      <c r="Q32" s="522"/>
      <c r="R32" s="522"/>
      <c r="S32" s="523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84"/>
      <c r="AQ32" s="84"/>
      <c r="AR32" s="71" t="s">
        <v>799</v>
      </c>
      <c r="AS32" s="73" t="s">
        <v>261</v>
      </c>
      <c r="AT32" s="74" t="s">
        <v>276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</row>
    <row r="33" spans="1:374" s="83" customFormat="1" ht="24.75" customHeight="1">
      <c r="A33" s="481" t="s">
        <v>50</v>
      </c>
      <c r="B33" s="482"/>
      <c r="C33" s="59"/>
      <c r="D33" s="59"/>
      <c r="E33" s="175">
        <f t="shared" si="11"/>
        <v>0</v>
      </c>
      <c r="F33" s="60"/>
      <c r="G33" s="60"/>
      <c r="H33" s="176">
        <f t="shared" si="8"/>
        <v>0</v>
      </c>
      <c r="I33" s="61"/>
      <c r="J33" s="62"/>
      <c r="K33" s="177">
        <f t="shared" si="10"/>
        <v>0</v>
      </c>
      <c r="L33" s="178">
        <f t="shared" si="12"/>
        <v>0</v>
      </c>
      <c r="M33" s="178">
        <f t="shared" si="13"/>
        <v>0</v>
      </c>
      <c r="N33" s="316">
        <f t="shared" si="14"/>
        <v>0</v>
      </c>
      <c r="O33" s="521"/>
      <c r="P33" s="522"/>
      <c r="Q33" s="522"/>
      <c r="R33" s="522"/>
      <c r="S33" s="523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84"/>
      <c r="AQ33" s="84"/>
      <c r="AR33" s="71" t="s">
        <v>800</v>
      </c>
      <c r="AS33" s="73" t="s">
        <v>261</v>
      </c>
      <c r="AT33" s="74" t="s">
        <v>277</v>
      </c>
      <c r="AU33" s="71"/>
      <c r="AV33" s="71"/>
      <c r="AW33" s="71"/>
      <c r="AX33" s="71"/>
      <c r="AY33" s="71"/>
      <c r="AZ33" s="71"/>
      <c r="BA33" s="71"/>
      <c r="BB33" s="71"/>
      <c r="BC33" s="71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84"/>
      <c r="ND33" s="84"/>
      <c r="NE33" s="84"/>
      <c r="NF33" s="84"/>
      <c r="NG33" s="84"/>
      <c r="NH33" s="84"/>
      <c r="NI33" s="84"/>
      <c r="NJ33" s="84"/>
    </row>
    <row r="34" spans="1:374" s="83" customFormat="1" ht="24.75" customHeight="1">
      <c r="A34" s="597" t="s">
        <v>51</v>
      </c>
      <c r="B34" s="598"/>
      <c r="C34" s="180">
        <f>SUM(C35:C41)</f>
        <v>2</v>
      </c>
      <c r="D34" s="180">
        <f>SUM(D35:D41)</f>
        <v>4</v>
      </c>
      <c r="E34" s="180">
        <f>SUM(C34:D34)</f>
        <v>6</v>
      </c>
      <c r="F34" s="180">
        <f t="shared" ref="F34:G34" si="15">SUM(F35:F41)</f>
        <v>1</v>
      </c>
      <c r="G34" s="180">
        <f t="shared" si="15"/>
        <v>36</v>
      </c>
      <c r="H34" s="180">
        <f t="shared" si="8"/>
        <v>37</v>
      </c>
      <c r="I34" s="180">
        <f t="shared" ref="I34:J34" si="16">SUM(I35:I41)</f>
        <v>41</v>
      </c>
      <c r="J34" s="180">
        <f t="shared" si="16"/>
        <v>47</v>
      </c>
      <c r="K34" s="180">
        <f t="shared" si="10"/>
        <v>88</v>
      </c>
      <c r="L34" s="173">
        <f t="shared" si="12"/>
        <v>44</v>
      </c>
      <c r="M34" s="173">
        <f t="shared" si="13"/>
        <v>87</v>
      </c>
      <c r="N34" s="173">
        <f t="shared" si="14"/>
        <v>131</v>
      </c>
      <c r="O34" s="524" t="s">
        <v>200</v>
      </c>
      <c r="P34" s="525"/>
      <c r="Q34" s="525"/>
      <c r="R34" s="525"/>
      <c r="S34" s="526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84"/>
      <c r="AQ34" s="84"/>
      <c r="AR34" s="71" t="s">
        <v>833</v>
      </c>
      <c r="AS34" s="73" t="s">
        <v>261</v>
      </c>
      <c r="AT34" s="74" t="s">
        <v>278</v>
      </c>
      <c r="AU34" s="71"/>
      <c r="AV34" s="71"/>
      <c r="AW34" s="71"/>
      <c r="AX34" s="71"/>
      <c r="AY34" s="71"/>
      <c r="AZ34" s="71"/>
      <c r="BA34" s="71"/>
      <c r="BB34" s="71"/>
      <c r="BC34" s="71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</row>
    <row r="35" spans="1:374" s="83" customFormat="1" ht="24.75" customHeight="1">
      <c r="A35" s="505" t="s">
        <v>52</v>
      </c>
      <c r="B35" s="506"/>
      <c r="C35" s="59">
        <v>2</v>
      </c>
      <c r="D35" s="59">
        <v>4</v>
      </c>
      <c r="E35" s="175">
        <f t="shared" ref="E35:E41" si="17">SUM(C35:D35)</f>
        <v>6</v>
      </c>
      <c r="F35" s="60">
        <v>1</v>
      </c>
      <c r="G35" s="60">
        <v>34</v>
      </c>
      <c r="H35" s="176">
        <f t="shared" si="8"/>
        <v>35</v>
      </c>
      <c r="I35" s="61">
        <v>35</v>
      </c>
      <c r="J35" s="61">
        <v>42</v>
      </c>
      <c r="K35" s="181">
        <f t="shared" si="10"/>
        <v>77</v>
      </c>
      <c r="L35" s="182">
        <f t="shared" si="12"/>
        <v>38</v>
      </c>
      <c r="M35" s="182">
        <f t="shared" si="13"/>
        <v>80</v>
      </c>
      <c r="N35" s="182">
        <f t="shared" si="14"/>
        <v>118</v>
      </c>
      <c r="O35" s="529"/>
      <c r="P35" s="530"/>
      <c r="Q35" s="530"/>
      <c r="R35" s="530"/>
      <c r="S35" s="531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84"/>
      <c r="AQ35" s="84"/>
      <c r="AR35" s="71" t="s">
        <v>865</v>
      </c>
      <c r="AS35" s="73" t="s">
        <v>261</v>
      </c>
      <c r="AT35" s="74" t="s">
        <v>279</v>
      </c>
      <c r="AU35" s="71"/>
      <c r="AV35" s="71"/>
      <c r="AW35" s="71"/>
      <c r="AX35" s="71"/>
      <c r="AY35" s="71"/>
      <c r="AZ35" s="71"/>
      <c r="BA35" s="71"/>
      <c r="BB35" s="71"/>
      <c r="BC35" s="71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</row>
    <row r="36" spans="1:374" s="83" customFormat="1" ht="24.75" customHeight="1">
      <c r="A36" s="505" t="s">
        <v>53</v>
      </c>
      <c r="B36" s="506"/>
      <c r="C36" s="59"/>
      <c r="D36" s="59"/>
      <c r="E36" s="175">
        <f t="shared" si="17"/>
        <v>0</v>
      </c>
      <c r="F36" s="60"/>
      <c r="G36" s="60"/>
      <c r="H36" s="176">
        <f t="shared" si="8"/>
        <v>0</v>
      </c>
      <c r="I36" s="61"/>
      <c r="J36" s="61"/>
      <c r="K36" s="181">
        <f t="shared" si="10"/>
        <v>0</v>
      </c>
      <c r="L36" s="182">
        <f t="shared" si="12"/>
        <v>0</v>
      </c>
      <c r="M36" s="182">
        <f t="shared" si="13"/>
        <v>0</v>
      </c>
      <c r="N36" s="182">
        <f t="shared" si="14"/>
        <v>0</v>
      </c>
      <c r="O36" s="529"/>
      <c r="P36" s="530"/>
      <c r="Q36" s="530"/>
      <c r="R36" s="530"/>
      <c r="S36" s="531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84"/>
      <c r="AQ36" s="84"/>
      <c r="AR36" s="71" t="s">
        <v>874</v>
      </c>
      <c r="AS36" s="73" t="s">
        <v>261</v>
      </c>
      <c r="AT36" s="74" t="s">
        <v>280</v>
      </c>
      <c r="AU36" s="71"/>
      <c r="AV36" s="71"/>
      <c r="AW36" s="71"/>
      <c r="AX36" s="71"/>
      <c r="AY36" s="71"/>
      <c r="AZ36" s="71"/>
      <c r="BA36" s="71"/>
      <c r="BB36" s="71"/>
      <c r="BC36" s="71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</row>
    <row r="37" spans="1:374" s="87" customFormat="1" ht="24.75" customHeight="1">
      <c r="A37" s="505" t="s">
        <v>54</v>
      </c>
      <c r="B37" s="506"/>
      <c r="C37" s="59"/>
      <c r="D37" s="59"/>
      <c r="E37" s="175">
        <f t="shared" si="17"/>
        <v>0</v>
      </c>
      <c r="F37" s="60"/>
      <c r="G37" s="60">
        <v>2</v>
      </c>
      <c r="H37" s="176">
        <f t="shared" si="8"/>
        <v>2</v>
      </c>
      <c r="I37" s="61">
        <v>5</v>
      </c>
      <c r="J37" s="61">
        <v>3</v>
      </c>
      <c r="K37" s="181">
        <f t="shared" si="10"/>
        <v>8</v>
      </c>
      <c r="L37" s="182">
        <f t="shared" si="12"/>
        <v>5</v>
      </c>
      <c r="M37" s="182">
        <f t="shared" si="13"/>
        <v>5</v>
      </c>
      <c r="N37" s="182">
        <f t="shared" si="14"/>
        <v>10</v>
      </c>
      <c r="O37" s="529"/>
      <c r="P37" s="530"/>
      <c r="Q37" s="530"/>
      <c r="R37" s="530"/>
      <c r="S37" s="531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84"/>
      <c r="AQ37" s="84"/>
      <c r="AR37" s="71" t="s">
        <v>947</v>
      </c>
      <c r="AS37" s="73" t="s">
        <v>261</v>
      </c>
      <c r="AT37" s="74" t="s">
        <v>281</v>
      </c>
      <c r="AU37" s="71"/>
      <c r="AV37" s="71"/>
      <c r="AW37" s="71"/>
      <c r="AX37" s="71"/>
      <c r="AY37" s="71"/>
      <c r="AZ37" s="71"/>
      <c r="BA37" s="71"/>
      <c r="BB37" s="71"/>
      <c r="BC37" s="71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84"/>
      <c r="JS37" s="84"/>
      <c r="JT37" s="84"/>
      <c r="JU37" s="84"/>
      <c r="JV37" s="84"/>
      <c r="JW37" s="84"/>
      <c r="JX37" s="84"/>
      <c r="JY37" s="84"/>
      <c r="JZ37" s="84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4"/>
      <c r="KM37" s="84"/>
      <c r="KN37" s="84"/>
      <c r="KO37" s="84"/>
      <c r="KP37" s="84"/>
      <c r="KQ37" s="84"/>
      <c r="KR37" s="84"/>
      <c r="KS37" s="84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4"/>
      <c r="LF37" s="84"/>
      <c r="LG37" s="84"/>
      <c r="LH37" s="84"/>
      <c r="LI37" s="84"/>
      <c r="LJ37" s="84"/>
      <c r="LK37" s="84"/>
      <c r="LL37" s="84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4"/>
      <c r="LY37" s="84"/>
      <c r="LZ37" s="84"/>
      <c r="MA37" s="84"/>
      <c r="MB37" s="84"/>
      <c r="MC37" s="84"/>
      <c r="MD37" s="84"/>
      <c r="ME37" s="84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4"/>
      <c r="MR37" s="84"/>
      <c r="MS37" s="84"/>
      <c r="MT37" s="84"/>
      <c r="MU37" s="84"/>
      <c r="MV37" s="84"/>
      <c r="MW37" s="84"/>
      <c r="MX37" s="84"/>
      <c r="MY37" s="84"/>
      <c r="MZ37" s="84"/>
      <c r="NA37" s="84"/>
      <c r="NB37" s="84"/>
      <c r="NC37" s="84"/>
      <c r="ND37" s="84"/>
      <c r="NE37" s="84"/>
      <c r="NF37" s="84"/>
      <c r="NG37" s="84"/>
      <c r="NH37" s="84"/>
      <c r="NI37" s="84"/>
      <c r="NJ37" s="84"/>
    </row>
    <row r="38" spans="1:374" s="83" customFormat="1" ht="24.75" customHeight="1">
      <c r="A38" s="505" t="s">
        <v>55</v>
      </c>
      <c r="B38" s="506"/>
      <c r="C38" s="59"/>
      <c r="D38" s="59"/>
      <c r="E38" s="175">
        <f t="shared" si="17"/>
        <v>0</v>
      </c>
      <c r="F38" s="60"/>
      <c r="G38" s="60"/>
      <c r="H38" s="176">
        <f t="shared" si="8"/>
        <v>0</v>
      </c>
      <c r="I38" s="183"/>
      <c r="J38" s="184"/>
      <c r="K38" s="181">
        <f t="shared" si="10"/>
        <v>0</v>
      </c>
      <c r="L38" s="182">
        <f t="shared" si="12"/>
        <v>0</v>
      </c>
      <c r="M38" s="182">
        <f t="shared" si="13"/>
        <v>0</v>
      </c>
      <c r="N38" s="182">
        <f t="shared" si="14"/>
        <v>0</v>
      </c>
      <c r="O38" s="529"/>
      <c r="P38" s="530"/>
      <c r="Q38" s="530"/>
      <c r="R38" s="530"/>
      <c r="S38" s="531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84"/>
      <c r="AQ38" s="84"/>
      <c r="AR38" s="71" t="s">
        <v>961</v>
      </c>
      <c r="AS38" s="73" t="s">
        <v>261</v>
      </c>
      <c r="AT38" s="74" t="s">
        <v>282</v>
      </c>
      <c r="AU38" s="71"/>
      <c r="AV38" s="71"/>
      <c r="AW38" s="71"/>
      <c r="AX38" s="71"/>
      <c r="AY38" s="71"/>
      <c r="AZ38" s="71"/>
      <c r="BA38" s="71"/>
      <c r="BB38" s="71"/>
      <c r="BC38" s="71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</row>
    <row r="39" spans="1:374" s="83" customFormat="1" ht="24.75" customHeight="1">
      <c r="A39" s="505" t="s">
        <v>56</v>
      </c>
      <c r="B39" s="506"/>
      <c r="C39" s="185"/>
      <c r="D39" s="185"/>
      <c r="E39" s="186">
        <f t="shared" si="17"/>
        <v>0</v>
      </c>
      <c r="F39" s="183"/>
      <c r="G39" s="183"/>
      <c r="H39" s="187">
        <f t="shared" si="8"/>
        <v>0</v>
      </c>
      <c r="I39" s="61">
        <v>1</v>
      </c>
      <c r="J39" s="61">
        <v>2</v>
      </c>
      <c r="K39" s="181">
        <f t="shared" si="10"/>
        <v>3</v>
      </c>
      <c r="L39" s="182">
        <f t="shared" si="12"/>
        <v>1</v>
      </c>
      <c r="M39" s="182">
        <f t="shared" si="13"/>
        <v>2</v>
      </c>
      <c r="N39" s="182">
        <f t="shared" si="14"/>
        <v>3</v>
      </c>
      <c r="O39" s="529"/>
      <c r="P39" s="530"/>
      <c r="Q39" s="530"/>
      <c r="R39" s="530"/>
      <c r="S39" s="531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84"/>
      <c r="AQ39" s="84"/>
      <c r="AR39" s="84"/>
      <c r="AS39" s="73" t="s">
        <v>283</v>
      </c>
      <c r="AT39" s="74" t="s">
        <v>284</v>
      </c>
      <c r="AU39" s="71"/>
      <c r="AV39" s="71"/>
      <c r="AW39" s="71"/>
      <c r="AX39" s="71"/>
      <c r="AY39" s="71"/>
      <c r="AZ39" s="71"/>
      <c r="BA39" s="71"/>
      <c r="BB39" s="71"/>
      <c r="BC39" s="71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</row>
    <row r="40" spans="1:374" s="83" customFormat="1" ht="24.75" customHeight="1">
      <c r="A40" s="505" t="s">
        <v>57</v>
      </c>
      <c r="B40" s="506"/>
      <c r="C40" s="59"/>
      <c r="D40" s="59"/>
      <c r="E40" s="175">
        <f t="shared" si="17"/>
        <v>0</v>
      </c>
      <c r="F40" s="60"/>
      <c r="G40" s="60"/>
      <c r="H40" s="176">
        <f t="shared" si="8"/>
        <v>0</v>
      </c>
      <c r="I40" s="61"/>
      <c r="J40" s="61"/>
      <c r="K40" s="181">
        <f t="shared" si="10"/>
        <v>0</v>
      </c>
      <c r="L40" s="182">
        <f t="shared" si="12"/>
        <v>0</v>
      </c>
      <c r="M40" s="182">
        <f t="shared" si="13"/>
        <v>0</v>
      </c>
      <c r="N40" s="182">
        <f t="shared" si="14"/>
        <v>0</v>
      </c>
      <c r="O40" s="529"/>
      <c r="P40" s="530"/>
      <c r="Q40" s="530"/>
      <c r="R40" s="530"/>
      <c r="S40" s="531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84"/>
      <c r="AQ40" s="84"/>
      <c r="AR40" s="84"/>
      <c r="AS40" s="73" t="s">
        <v>283</v>
      </c>
      <c r="AT40" s="74" t="s">
        <v>285</v>
      </c>
      <c r="AU40" s="71"/>
      <c r="AV40" s="71"/>
      <c r="AW40" s="71"/>
      <c r="AX40" s="71"/>
      <c r="AY40" s="71"/>
      <c r="AZ40" s="71"/>
      <c r="BA40" s="71"/>
      <c r="BB40" s="71"/>
      <c r="BC40" s="71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</row>
    <row r="41" spans="1:374" s="83" customFormat="1" ht="24.75" customHeight="1">
      <c r="A41" s="505" t="s">
        <v>58</v>
      </c>
      <c r="B41" s="506"/>
      <c r="C41" s="59"/>
      <c r="D41" s="59"/>
      <c r="E41" s="175">
        <f t="shared" si="17"/>
        <v>0</v>
      </c>
      <c r="F41" s="60"/>
      <c r="G41" s="60"/>
      <c r="H41" s="176">
        <f t="shared" si="8"/>
        <v>0</v>
      </c>
      <c r="I41" s="61"/>
      <c r="J41" s="61"/>
      <c r="K41" s="181">
        <f t="shared" si="10"/>
        <v>0</v>
      </c>
      <c r="L41" s="182">
        <f t="shared" si="12"/>
        <v>0</v>
      </c>
      <c r="M41" s="182">
        <f t="shared" si="13"/>
        <v>0</v>
      </c>
      <c r="N41" s="182">
        <f t="shared" si="14"/>
        <v>0</v>
      </c>
      <c r="O41" s="529"/>
      <c r="P41" s="530"/>
      <c r="Q41" s="530"/>
      <c r="R41" s="530"/>
      <c r="S41" s="531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84"/>
      <c r="AQ41" s="84"/>
      <c r="AR41" s="84"/>
      <c r="AS41" s="73" t="s">
        <v>283</v>
      </c>
      <c r="AT41" s="74" t="s">
        <v>286</v>
      </c>
      <c r="AU41" s="71"/>
      <c r="AV41" s="71"/>
      <c r="AW41" s="71"/>
      <c r="AX41" s="71"/>
      <c r="AY41" s="71"/>
      <c r="AZ41" s="71"/>
      <c r="BA41" s="71"/>
      <c r="BB41" s="71"/>
      <c r="BC41" s="71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84"/>
      <c r="JJ41" s="84"/>
      <c r="JK41" s="84"/>
      <c r="JL41" s="84"/>
      <c r="JM41" s="84"/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/>
      <c r="KA41" s="84"/>
      <c r="KB41" s="84"/>
      <c r="KC41" s="84"/>
      <c r="KD41" s="84"/>
      <c r="KE41" s="84"/>
      <c r="KF41" s="84"/>
      <c r="KG41" s="84"/>
      <c r="KH41" s="84"/>
      <c r="KI41" s="84"/>
      <c r="KJ41" s="84"/>
      <c r="KK41" s="84"/>
      <c r="KL41" s="84"/>
      <c r="KM41" s="84"/>
      <c r="KN41" s="84"/>
      <c r="KO41" s="84"/>
      <c r="KP41" s="84"/>
      <c r="KQ41" s="84"/>
      <c r="KR41" s="84"/>
      <c r="KS41" s="84"/>
      <c r="KT41" s="84"/>
      <c r="KU41" s="84"/>
      <c r="KV41" s="84"/>
      <c r="KW41" s="84"/>
      <c r="KX41" s="84"/>
      <c r="KY41" s="84"/>
      <c r="KZ41" s="84"/>
      <c r="LA41" s="84"/>
      <c r="LB41" s="84"/>
      <c r="LC41" s="84"/>
      <c r="LD41" s="84"/>
      <c r="LE41" s="84"/>
      <c r="LF41" s="84"/>
      <c r="LG41" s="84"/>
      <c r="LH41" s="84"/>
      <c r="LI41" s="84"/>
      <c r="LJ41" s="84"/>
      <c r="LK41" s="84"/>
      <c r="LL41" s="84"/>
      <c r="LM41" s="84"/>
      <c r="LN41" s="84"/>
      <c r="LO41" s="84"/>
      <c r="LP41" s="84"/>
      <c r="LQ41" s="84"/>
      <c r="LR41" s="84"/>
      <c r="LS41" s="84"/>
      <c r="LT41" s="84"/>
      <c r="LU41" s="84"/>
      <c r="LV41" s="84"/>
      <c r="LW41" s="84"/>
      <c r="LX41" s="84"/>
      <c r="LY41" s="84"/>
      <c r="LZ41" s="84"/>
      <c r="MA41" s="84"/>
      <c r="MB41" s="84"/>
      <c r="MC41" s="84"/>
      <c r="MD41" s="84"/>
      <c r="ME41" s="84"/>
      <c r="MF41" s="84"/>
      <c r="MG41" s="84"/>
      <c r="MH41" s="84"/>
      <c r="MI41" s="84"/>
      <c r="MJ41" s="84"/>
      <c r="MK41" s="84"/>
      <c r="ML41" s="84"/>
      <c r="MM41" s="84"/>
      <c r="MN41" s="84"/>
      <c r="MO41" s="84"/>
      <c r="MP41" s="84"/>
      <c r="MQ41" s="84"/>
      <c r="MR41" s="84"/>
      <c r="MS41" s="84"/>
      <c r="MT41" s="84"/>
      <c r="MU41" s="84"/>
      <c r="MV41" s="84"/>
      <c r="MW41" s="84"/>
      <c r="MX41" s="84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</row>
    <row r="42" spans="1:374" s="83" customFormat="1" ht="24.75" customHeight="1">
      <c r="A42" s="489" t="s">
        <v>59</v>
      </c>
      <c r="B42" s="490"/>
      <c r="C42" s="180">
        <f>SUM(C43:C48)</f>
        <v>119</v>
      </c>
      <c r="D42" s="180">
        <f>SUM(D43:D48)</f>
        <v>114</v>
      </c>
      <c r="E42" s="180">
        <f>SUM(C42:D42)</f>
        <v>233</v>
      </c>
      <c r="F42" s="180">
        <f t="shared" ref="F42:G42" si="18">SUM(F43:F48)</f>
        <v>143</v>
      </c>
      <c r="G42" s="180">
        <f t="shared" si="18"/>
        <v>266</v>
      </c>
      <c r="H42" s="180">
        <f t="shared" si="8"/>
        <v>409</v>
      </c>
      <c r="I42" s="180">
        <f t="shared" ref="I42:J42" si="19">SUM(I43:I48)</f>
        <v>702</v>
      </c>
      <c r="J42" s="180">
        <f t="shared" si="19"/>
        <v>950</v>
      </c>
      <c r="K42" s="180">
        <f t="shared" si="10"/>
        <v>1652</v>
      </c>
      <c r="L42" s="173">
        <f t="shared" si="12"/>
        <v>964</v>
      </c>
      <c r="M42" s="173">
        <f t="shared" si="13"/>
        <v>1330</v>
      </c>
      <c r="N42" s="173">
        <f t="shared" si="14"/>
        <v>2294</v>
      </c>
      <c r="O42" s="524" t="s">
        <v>155</v>
      </c>
      <c r="P42" s="525"/>
      <c r="Q42" s="525"/>
      <c r="R42" s="525"/>
      <c r="S42" s="526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84"/>
      <c r="AQ42" s="84"/>
      <c r="AR42" s="84"/>
      <c r="AS42" s="73" t="s">
        <v>283</v>
      </c>
      <c r="AT42" s="74" t="s">
        <v>287</v>
      </c>
      <c r="AU42" s="71"/>
      <c r="AV42" s="71"/>
      <c r="AW42" s="71"/>
      <c r="AX42" s="71"/>
      <c r="AY42" s="71"/>
      <c r="AZ42" s="71"/>
      <c r="BA42" s="71"/>
      <c r="BB42" s="71"/>
      <c r="BC42" s="71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</row>
    <row r="43" spans="1:374" s="83" customFormat="1" ht="24.75" customHeight="1">
      <c r="A43" s="501" t="s">
        <v>60</v>
      </c>
      <c r="B43" s="502"/>
      <c r="C43" s="59">
        <v>51</v>
      </c>
      <c r="D43" s="59">
        <v>45</v>
      </c>
      <c r="E43" s="292">
        <f t="shared" ref="E43:E47" si="20">SUM(C43:D43)</f>
        <v>96</v>
      </c>
      <c r="F43" s="60">
        <v>44</v>
      </c>
      <c r="G43" s="60">
        <v>88</v>
      </c>
      <c r="H43" s="293">
        <f t="shared" si="8"/>
        <v>132</v>
      </c>
      <c r="I43" s="61">
        <v>133</v>
      </c>
      <c r="J43" s="61">
        <v>140</v>
      </c>
      <c r="K43" s="181">
        <f t="shared" si="10"/>
        <v>273</v>
      </c>
      <c r="L43" s="182">
        <f t="shared" si="12"/>
        <v>228</v>
      </c>
      <c r="M43" s="182">
        <f t="shared" si="13"/>
        <v>273</v>
      </c>
      <c r="N43" s="182">
        <f t="shared" si="14"/>
        <v>501</v>
      </c>
      <c r="O43" s="575"/>
      <c r="P43" s="576"/>
      <c r="Q43" s="576"/>
      <c r="R43" s="576"/>
      <c r="S43" s="577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84"/>
      <c r="AQ43" s="84"/>
      <c r="AR43" s="84"/>
      <c r="AS43" s="73" t="s">
        <v>283</v>
      </c>
      <c r="AT43" s="74" t="s">
        <v>288</v>
      </c>
      <c r="AU43" s="71"/>
      <c r="AV43" s="71"/>
      <c r="AW43" s="71"/>
      <c r="AX43" s="71"/>
      <c r="AY43" s="71"/>
      <c r="AZ43" s="71"/>
      <c r="BA43" s="71"/>
      <c r="BB43" s="71"/>
      <c r="BC43" s="71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  <c r="IW43" s="84"/>
      <c r="IX43" s="84"/>
      <c r="IY43" s="84"/>
      <c r="IZ43" s="84"/>
      <c r="JA43" s="84"/>
      <c r="JB43" s="84"/>
      <c r="JC43" s="84"/>
      <c r="JD43" s="84"/>
      <c r="JE43" s="84"/>
      <c r="JF43" s="84"/>
      <c r="JG43" s="84"/>
      <c r="JH43" s="84"/>
      <c r="JI43" s="84"/>
      <c r="JJ43" s="84"/>
      <c r="JK43" s="84"/>
      <c r="JL43" s="84"/>
      <c r="JM43" s="84"/>
      <c r="JN43" s="84"/>
      <c r="JO43" s="84"/>
      <c r="JP43" s="84"/>
      <c r="JQ43" s="84"/>
      <c r="JR43" s="84"/>
      <c r="JS43" s="84"/>
      <c r="JT43" s="84"/>
      <c r="JU43" s="84"/>
      <c r="JV43" s="84"/>
      <c r="JW43" s="84"/>
      <c r="JX43" s="84"/>
      <c r="JY43" s="84"/>
      <c r="JZ43" s="84"/>
      <c r="KA43" s="84"/>
      <c r="KB43" s="84"/>
      <c r="KC43" s="84"/>
      <c r="KD43" s="84"/>
      <c r="KE43" s="84"/>
      <c r="KF43" s="84"/>
      <c r="KG43" s="84"/>
      <c r="KH43" s="84"/>
      <c r="KI43" s="84"/>
      <c r="KJ43" s="84"/>
      <c r="KK43" s="84"/>
      <c r="KL43" s="84"/>
      <c r="KM43" s="84"/>
      <c r="KN43" s="84"/>
      <c r="KO43" s="84"/>
      <c r="KP43" s="84"/>
      <c r="KQ43" s="84"/>
      <c r="KR43" s="84"/>
      <c r="KS43" s="84"/>
      <c r="KT43" s="84"/>
      <c r="KU43" s="84"/>
      <c r="KV43" s="84"/>
      <c r="KW43" s="84"/>
      <c r="KX43" s="84"/>
      <c r="KY43" s="84"/>
      <c r="KZ43" s="84"/>
      <c r="LA43" s="84"/>
      <c r="LB43" s="84"/>
      <c r="LC43" s="84"/>
      <c r="LD43" s="84"/>
      <c r="LE43" s="84"/>
      <c r="LF43" s="84"/>
      <c r="LG43" s="84"/>
      <c r="LH43" s="84"/>
      <c r="LI43" s="84"/>
      <c r="LJ43" s="84"/>
      <c r="LK43" s="84"/>
      <c r="LL43" s="84"/>
      <c r="LM43" s="84"/>
      <c r="LN43" s="84"/>
      <c r="LO43" s="84"/>
      <c r="LP43" s="84"/>
      <c r="LQ43" s="84"/>
      <c r="LR43" s="84"/>
      <c r="LS43" s="84"/>
      <c r="LT43" s="84"/>
      <c r="LU43" s="84"/>
      <c r="LV43" s="84"/>
      <c r="LW43" s="84"/>
      <c r="LX43" s="84"/>
      <c r="LY43" s="84"/>
      <c r="LZ43" s="84"/>
      <c r="MA43" s="84"/>
      <c r="MB43" s="84"/>
      <c r="MC43" s="84"/>
      <c r="MD43" s="84"/>
      <c r="ME43" s="84"/>
      <c r="MF43" s="84"/>
      <c r="MG43" s="84"/>
      <c r="MH43" s="84"/>
      <c r="MI43" s="84"/>
      <c r="MJ43" s="84"/>
      <c r="MK43" s="84"/>
      <c r="ML43" s="84"/>
      <c r="MM43" s="84"/>
      <c r="MN43" s="84"/>
      <c r="MO43" s="84"/>
      <c r="MP43" s="84"/>
      <c r="MQ43" s="84"/>
      <c r="MR43" s="84"/>
      <c r="MS43" s="84"/>
      <c r="MT43" s="84"/>
      <c r="MU43" s="84"/>
      <c r="MV43" s="84"/>
      <c r="MW43" s="84"/>
      <c r="MX43" s="84"/>
      <c r="MY43" s="84"/>
      <c r="MZ43" s="84"/>
      <c r="NA43" s="84"/>
      <c r="NB43" s="84"/>
      <c r="NC43" s="84"/>
      <c r="ND43" s="84"/>
      <c r="NE43" s="84"/>
      <c r="NF43" s="84"/>
      <c r="NG43" s="84"/>
      <c r="NH43" s="84"/>
      <c r="NI43" s="84"/>
      <c r="NJ43" s="84"/>
    </row>
    <row r="44" spans="1:374" s="83" customFormat="1" ht="24.75" customHeight="1">
      <c r="A44" s="501" t="s">
        <v>61</v>
      </c>
      <c r="B44" s="502"/>
      <c r="C44" s="59">
        <v>2</v>
      </c>
      <c r="D44" s="59">
        <v>3</v>
      </c>
      <c r="E44" s="292">
        <f t="shared" si="20"/>
        <v>5</v>
      </c>
      <c r="F44" s="60">
        <v>11</v>
      </c>
      <c r="G44" s="60">
        <v>3</v>
      </c>
      <c r="H44" s="293">
        <f t="shared" si="8"/>
        <v>14</v>
      </c>
      <c r="I44" s="61">
        <v>50</v>
      </c>
      <c r="J44" s="61">
        <v>70</v>
      </c>
      <c r="K44" s="181">
        <f t="shared" si="10"/>
        <v>120</v>
      </c>
      <c r="L44" s="182">
        <f t="shared" si="12"/>
        <v>63</v>
      </c>
      <c r="M44" s="182">
        <f t="shared" si="13"/>
        <v>76</v>
      </c>
      <c r="N44" s="182">
        <f t="shared" si="14"/>
        <v>139</v>
      </c>
      <c r="O44" s="575"/>
      <c r="P44" s="576"/>
      <c r="Q44" s="576"/>
      <c r="R44" s="576"/>
      <c r="S44" s="577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84"/>
      <c r="AQ44" s="84"/>
      <c r="AR44" s="84"/>
      <c r="AS44" s="73" t="s">
        <v>283</v>
      </c>
      <c r="AT44" s="74" t="s">
        <v>289</v>
      </c>
      <c r="AU44" s="71"/>
      <c r="AV44" s="71"/>
      <c r="AW44" s="71"/>
      <c r="AX44" s="71"/>
      <c r="AY44" s="71"/>
      <c r="AZ44" s="71"/>
      <c r="BA44" s="71"/>
      <c r="BB44" s="71"/>
      <c r="BC44" s="71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</row>
    <row r="45" spans="1:374" s="87" customFormat="1" ht="24.75" customHeight="1">
      <c r="A45" s="501" t="s">
        <v>62</v>
      </c>
      <c r="B45" s="502"/>
      <c r="C45" s="213"/>
      <c r="D45" s="213"/>
      <c r="E45" s="26">
        <f t="shared" si="20"/>
        <v>0</v>
      </c>
      <c r="F45" s="214"/>
      <c r="G45" s="214"/>
      <c r="H45" s="27">
        <f t="shared" si="8"/>
        <v>0</v>
      </c>
      <c r="I45" s="61"/>
      <c r="J45" s="61"/>
      <c r="K45" s="181">
        <f t="shared" si="10"/>
        <v>0</v>
      </c>
      <c r="L45" s="182">
        <f t="shared" si="12"/>
        <v>0</v>
      </c>
      <c r="M45" s="182">
        <f t="shared" si="13"/>
        <v>0</v>
      </c>
      <c r="N45" s="182">
        <f t="shared" si="14"/>
        <v>0</v>
      </c>
      <c r="O45" s="575"/>
      <c r="P45" s="576"/>
      <c r="Q45" s="576"/>
      <c r="R45" s="576"/>
      <c r="S45" s="577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84"/>
      <c r="AQ45" s="84"/>
      <c r="AR45" s="84"/>
      <c r="AS45" s="73" t="s">
        <v>283</v>
      </c>
      <c r="AT45" s="74" t="s">
        <v>290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/>
      <c r="JL45" s="84"/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/>
      <c r="JY45" s="84"/>
      <c r="JZ45" s="84"/>
      <c r="KA45" s="84"/>
      <c r="KB45" s="84"/>
      <c r="KC45" s="84"/>
      <c r="KD45" s="84"/>
      <c r="KE45" s="84"/>
      <c r="KF45" s="84"/>
      <c r="KG45" s="84"/>
      <c r="KH45" s="84"/>
      <c r="KI45" s="84"/>
      <c r="KJ45" s="84"/>
      <c r="KK45" s="84"/>
      <c r="KL45" s="84"/>
      <c r="KM45" s="84"/>
      <c r="KN45" s="84"/>
      <c r="KO45" s="84"/>
      <c r="KP45" s="84"/>
      <c r="KQ45" s="84"/>
      <c r="KR45" s="84"/>
      <c r="KS45" s="84"/>
      <c r="KT45" s="84"/>
      <c r="KU45" s="84"/>
      <c r="KV45" s="84"/>
      <c r="KW45" s="84"/>
      <c r="KX45" s="84"/>
      <c r="KY45" s="84"/>
      <c r="KZ45" s="84"/>
      <c r="LA45" s="84"/>
      <c r="LB45" s="84"/>
      <c r="LC45" s="84"/>
      <c r="LD45" s="84"/>
      <c r="LE45" s="84"/>
      <c r="LF45" s="84"/>
      <c r="LG45" s="84"/>
      <c r="LH45" s="84"/>
      <c r="LI45" s="84"/>
      <c r="LJ45" s="84"/>
      <c r="LK45" s="84"/>
      <c r="LL45" s="84"/>
      <c r="LM45" s="84"/>
      <c r="LN45" s="84"/>
      <c r="LO45" s="84"/>
      <c r="LP45" s="84"/>
      <c r="LQ45" s="84"/>
      <c r="LR45" s="84"/>
      <c r="LS45" s="84"/>
      <c r="LT45" s="84"/>
      <c r="LU45" s="84"/>
      <c r="LV45" s="84"/>
      <c r="LW45" s="84"/>
      <c r="LX45" s="84"/>
      <c r="LY45" s="84"/>
      <c r="LZ45" s="84"/>
      <c r="MA45" s="84"/>
      <c r="MB45" s="84"/>
      <c r="MC45" s="84"/>
      <c r="MD45" s="84"/>
      <c r="ME45" s="84"/>
      <c r="MF45" s="84"/>
      <c r="MG45" s="84"/>
      <c r="MH45" s="84"/>
      <c r="MI45" s="84"/>
      <c r="MJ45" s="84"/>
      <c r="MK45" s="84"/>
      <c r="ML45" s="84"/>
      <c r="MM45" s="84"/>
      <c r="MN45" s="84"/>
      <c r="MO45" s="84"/>
      <c r="MP45" s="84"/>
      <c r="MQ45" s="84"/>
      <c r="MR45" s="84"/>
      <c r="MS45" s="84"/>
      <c r="MT45" s="84"/>
      <c r="MU45" s="84"/>
      <c r="MV45" s="84"/>
      <c r="MW45" s="84"/>
      <c r="MX45" s="84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</row>
    <row r="46" spans="1:374" s="83" customFormat="1" ht="24.75" customHeight="1">
      <c r="A46" s="501" t="s">
        <v>63</v>
      </c>
      <c r="B46" s="502"/>
      <c r="C46" s="59">
        <v>52</v>
      </c>
      <c r="D46" s="59">
        <v>47</v>
      </c>
      <c r="E46" s="292">
        <f t="shared" si="20"/>
        <v>99</v>
      </c>
      <c r="F46" s="60">
        <v>49</v>
      </c>
      <c r="G46" s="60">
        <v>83</v>
      </c>
      <c r="H46" s="293">
        <f t="shared" si="8"/>
        <v>132</v>
      </c>
      <c r="I46" s="61">
        <v>230</v>
      </c>
      <c r="J46" s="61">
        <v>345</v>
      </c>
      <c r="K46" s="181">
        <f t="shared" si="10"/>
        <v>575</v>
      </c>
      <c r="L46" s="182">
        <f t="shared" si="12"/>
        <v>331</v>
      </c>
      <c r="M46" s="182">
        <f t="shared" si="13"/>
        <v>475</v>
      </c>
      <c r="N46" s="182">
        <f t="shared" si="14"/>
        <v>806</v>
      </c>
      <c r="O46" s="575"/>
      <c r="P46" s="576"/>
      <c r="Q46" s="576"/>
      <c r="R46" s="576"/>
      <c r="S46" s="577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84"/>
      <c r="AQ46" s="84"/>
      <c r="AR46" s="84"/>
      <c r="AS46" s="73" t="s">
        <v>283</v>
      </c>
      <c r="AT46" s="74" t="s">
        <v>291</v>
      </c>
      <c r="AU46" s="71"/>
      <c r="AV46" s="71"/>
      <c r="AW46" s="71"/>
      <c r="AX46" s="71"/>
      <c r="AY46" s="71"/>
      <c r="AZ46" s="71"/>
      <c r="BA46" s="71"/>
      <c r="BB46" s="71"/>
      <c r="BC46" s="71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</row>
    <row r="47" spans="1:374" s="83" customFormat="1" ht="24.75" customHeight="1">
      <c r="A47" s="501" t="s">
        <v>64</v>
      </c>
      <c r="B47" s="502"/>
      <c r="C47" s="59">
        <v>14</v>
      </c>
      <c r="D47" s="59">
        <v>18</v>
      </c>
      <c r="E47" s="292">
        <f t="shared" si="20"/>
        <v>32</v>
      </c>
      <c r="F47" s="60">
        <v>39</v>
      </c>
      <c r="G47" s="60">
        <v>92</v>
      </c>
      <c r="H47" s="293">
        <f t="shared" si="8"/>
        <v>131</v>
      </c>
      <c r="I47" s="61">
        <v>289</v>
      </c>
      <c r="J47" s="61">
        <v>392</v>
      </c>
      <c r="K47" s="181">
        <f t="shared" si="10"/>
        <v>681</v>
      </c>
      <c r="L47" s="182">
        <f t="shared" si="12"/>
        <v>342</v>
      </c>
      <c r="M47" s="182">
        <f t="shared" si="13"/>
        <v>502</v>
      </c>
      <c r="N47" s="182">
        <f t="shared" si="14"/>
        <v>844</v>
      </c>
      <c r="O47" s="575"/>
      <c r="P47" s="576"/>
      <c r="Q47" s="576"/>
      <c r="R47" s="576"/>
      <c r="S47" s="577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84"/>
      <c r="AQ47" s="84"/>
      <c r="AR47" s="84"/>
      <c r="AS47" s="73" t="s">
        <v>283</v>
      </c>
      <c r="AT47" s="74" t="s">
        <v>292</v>
      </c>
      <c r="AU47" s="71"/>
      <c r="AV47" s="71"/>
      <c r="AW47" s="71"/>
      <c r="AX47" s="71"/>
      <c r="AY47" s="71"/>
      <c r="AZ47" s="71"/>
      <c r="BA47" s="71"/>
      <c r="BB47" s="71"/>
      <c r="BC47" s="71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/>
      <c r="KA47" s="84"/>
      <c r="KB47" s="84"/>
      <c r="KC47" s="84"/>
      <c r="KD47" s="84"/>
      <c r="KE47" s="84"/>
      <c r="KF47" s="84"/>
      <c r="KG47" s="84"/>
      <c r="KH47" s="84"/>
      <c r="KI47" s="84"/>
      <c r="KJ47" s="84"/>
      <c r="KK47" s="84"/>
      <c r="KL47" s="84"/>
      <c r="KM47" s="84"/>
      <c r="KN47" s="84"/>
      <c r="KO47" s="84"/>
      <c r="KP47" s="84"/>
      <c r="KQ47" s="84"/>
      <c r="KR47" s="84"/>
      <c r="KS47" s="84"/>
      <c r="KT47" s="84"/>
      <c r="KU47" s="84"/>
      <c r="KV47" s="84"/>
      <c r="KW47" s="84"/>
      <c r="KX47" s="84"/>
      <c r="KY47" s="84"/>
      <c r="KZ47" s="84"/>
      <c r="LA47" s="84"/>
      <c r="LB47" s="84"/>
      <c r="LC47" s="84"/>
      <c r="LD47" s="84"/>
      <c r="LE47" s="84"/>
      <c r="LF47" s="84"/>
      <c r="LG47" s="84"/>
      <c r="LH47" s="84"/>
      <c r="LI47" s="84"/>
      <c r="LJ47" s="84"/>
      <c r="LK47" s="84"/>
      <c r="LL47" s="84"/>
      <c r="LM47" s="84"/>
      <c r="LN47" s="84"/>
      <c r="LO47" s="84"/>
      <c r="LP47" s="84"/>
      <c r="LQ47" s="84"/>
      <c r="LR47" s="84"/>
      <c r="LS47" s="84"/>
      <c r="LT47" s="84"/>
      <c r="LU47" s="84"/>
      <c r="LV47" s="84"/>
      <c r="LW47" s="84"/>
      <c r="LX47" s="84"/>
      <c r="LY47" s="84"/>
      <c r="LZ47" s="84"/>
      <c r="MA47" s="84"/>
      <c r="MB47" s="84"/>
      <c r="MC47" s="84"/>
      <c r="MD47" s="84"/>
      <c r="ME47" s="84"/>
      <c r="MF47" s="84"/>
      <c r="MG47" s="84"/>
      <c r="MH47" s="84"/>
      <c r="MI47" s="84"/>
      <c r="MJ47" s="84"/>
      <c r="MK47" s="84"/>
      <c r="ML47" s="84"/>
      <c r="MM47" s="84"/>
      <c r="MN47" s="84"/>
      <c r="MO47" s="84"/>
      <c r="MP47" s="84"/>
      <c r="MQ47" s="84"/>
      <c r="MR47" s="84"/>
      <c r="MS47" s="84"/>
      <c r="MT47" s="84"/>
      <c r="MU47" s="84"/>
      <c r="MV47" s="84"/>
      <c r="MW47" s="84"/>
      <c r="MX47" s="84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/>
    </row>
    <row r="48" spans="1:374" s="83" customFormat="1" ht="24.75" customHeight="1">
      <c r="A48" s="501" t="s">
        <v>65</v>
      </c>
      <c r="B48" s="502"/>
      <c r="C48" s="59"/>
      <c r="D48" s="59">
        <v>1</v>
      </c>
      <c r="E48" s="175">
        <f t="shared" ref="E48" si="21">SUM(C48:D48)</f>
        <v>1</v>
      </c>
      <c r="F48" s="60"/>
      <c r="G48" s="60"/>
      <c r="H48" s="176">
        <f t="shared" si="8"/>
        <v>0</v>
      </c>
      <c r="I48" s="61"/>
      <c r="J48" s="61">
        <v>3</v>
      </c>
      <c r="K48" s="181">
        <f t="shared" si="10"/>
        <v>3</v>
      </c>
      <c r="L48" s="182">
        <f t="shared" si="12"/>
        <v>0</v>
      </c>
      <c r="M48" s="182">
        <f t="shared" si="13"/>
        <v>4</v>
      </c>
      <c r="N48" s="182">
        <f t="shared" si="14"/>
        <v>4</v>
      </c>
      <c r="O48" s="575"/>
      <c r="P48" s="576"/>
      <c r="Q48" s="576"/>
      <c r="R48" s="576"/>
      <c r="S48" s="577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84"/>
      <c r="AQ48" s="84"/>
      <c r="AR48" s="84"/>
      <c r="AS48" s="73" t="s">
        <v>283</v>
      </c>
      <c r="AT48" s="74" t="s">
        <v>293</v>
      </c>
      <c r="AU48" s="71"/>
      <c r="AV48" s="71"/>
      <c r="AW48" s="71"/>
      <c r="AX48" s="71"/>
      <c r="AY48" s="71"/>
      <c r="AZ48" s="71"/>
      <c r="BA48" s="71"/>
      <c r="BB48" s="71"/>
      <c r="BC48" s="71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</row>
    <row r="49" spans="1:374" s="83" customFormat="1" ht="54" customHeight="1">
      <c r="A49" s="499" t="s">
        <v>219</v>
      </c>
      <c r="B49" s="500"/>
      <c r="C49" s="173">
        <f>SUM(C50:C59)</f>
        <v>1</v>
      </c>
      <c r="D49" s="173">
        <f>SUM(D50:D59)</f>
        <v>0</v>
      </c>
      <c r="E49" s="173">
        <f>SUM(C49:D49)</f>
        <v>1</v>
      </c>
      <c r="F49" s="173">
        <f t="shared" ref="F49:G49" si="22">SUM(F50:F59)</f>
        <v>23</v>
      </c>
      <c r="G49" s="173">
        <f t="shared" si="22"/>
        <v>20</v>
      </c>
      <c r="H49" s="173">
        <f t="shared" si="8"/>
        <v>43</v>
      </c>
      <c r="I49" s="173">
        <f t="shared" ref="I49:J49" si="23">SUM(I50:I59)</f>
        <v>170</v>
      </c>
      <c r="J49" s="173">
        <f t="shared" si="23"/>
        <v>214</v>
      </c>
      <c r="K49" s="173">
        <f t="shared" si="10"/>
        <v>384</v>
      </c>
      <c r="L49" s="173">
        <f t="shared" si="12"/>
        <v>194</v>
      </c>
      <c r="M49" s="173">
        <f t="shared" si="13"/>
        <v>234</v>
      </c>
      <c r="N49" s="173">
        <f t="shared" si="14"/>
        <v>428</v>
      </c>
      <c r="O49" s="524" t="s">
        <v>156</v>
      </c>
      <c r="P49" s="525"/>
      <c r="Q49" s="525"/>
      <c r="R49" s="525"/>
      <c r="S49" s="526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84"/>
      <c r="AQ49" s="84"/>
      <c r="AR49" s="71"/>
      <c r="AS49" s="73" t="s">
        <v>283</v>
      </c>
      <c r="AT49" s="74" t="s">
        <v>294</v>
      </c>
      <c r="AU49" s="71"/>
      <c r="AV49" s="71"/>
      <c r="AW49" s="71"/>
      <c r="AX49" s="71"/>
      <c r="AY49" s="71"/>
      <c r="AZ49" s="71"/>
      <c r="BA49" s="71"/>
      <c r="BB49" s="71"/>
      <c r="BC49" s="71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</row>
    <row r="50" spans="1:374" s="83" customFormat="1" ht="24.75" customHeight="1">
      <c r="A50" s="485" t="s">
        <v>67</v>
      </c>
      <c r="B50" s="486"/>
      <c r="C50" s="59">
        <v>1</v>
      </c>
      <c r="D50" s="59"/>
      <c r="E50" s="175">
        <f>SUM(C50:D50)</f>
        <v>1</v>
      </c>
      <c r="F50" s="60">
        <v>16</v>
      </c>
      <c r="G50" s="60">
        <v>12</v>
      </c>
      <c r="H50" s="176">
        <f>SUM(F50:G50)</f>
        <v>28</v>
      </c>
      <c r="I50" s="61">
        <v>83</v>
      </c>
      <c r="J50" s="61">
        <v>117</v>
      </c>
      <c r="K50" s="181">
        <f>SUM(I50:J50)</f>
        <v>200</v>
      </c>
      <c r="L50" s="182">
        <f t="shared" si="12"/>
        <v>100</v>
      </c>
      <c r="M50" s="182">
        <f t="shared" si="13"/>
        <v>129</v>
      </c>
      <c r="N50" s="182">
        <f t="shared" si="14"/>
        <v>229</v>
      </c>
      <c r="O50" s="578"/>
      <c r="P50" s="579"/>
      <c r="Q50" s="579"/>
      <c r="R50" s="579"/>
      <c r="S50" s="57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84"/>
      <c r="AQ50" s="84"/>
      <c r="AR50" s="70"/>
      <c r="AS50" s="73" t="s">
        <v>283</v>
      </c>
      <c r="AT50" s="74" t="s">
        <v>295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</row>
    <row r="51" spans="1:374" s="83" customFormat="1" ht="24.75" customHeight="1">
      <c r="A51" s="485" t="s">
        <v>68</v>
      </c>
      <c r="B51" s="486"/>
      <c r="C51" s="59"/>
      <c r="D51" s="59"/>
      <c r="E51" s="175">
        <f t="shared" ref="E51:E59" si="24">SUM(C51:D51)</f>
        <v>0</v>
      </c>
      <c r="F51" s="60">
        <v>3</v>
      </c>
      <c r="G51" s="60">
        <v>6</v>
      </c>
      <c r="H51" s="176">
        <f t="shared" ref="H51:H60" si="25">SUM(F51:G51)</f>
        <v>9</v>
      </c>
      <c r="I51" s="61">
        <v>31</v>
      </c>
      <c r="J51" s="61">
        <v>37</v>
      </c>
      <c r="K51" s="181">
        <f t="shared" ref="K51:K68" si="26">SUM(I51:J51)</f>
        <v>68</v>
      </c>
      <c r="L51" s="182">
        <f t="shared" si="12"/>
        <v>34</v>
      </c>
      <c r="M51" s="182">
        <f t="shared" si="13"/>
        <v>43</v>
      </c>
      <c r="N51" s="182">
        <f t="shared" si="14"/>
        <v>77</v>
      </c>
      <c r="O51" s="578"/>
      <c r="P51" s="579"/>
      <c r="Q51" s="579"/>
      <c r="R51" s="579"/>
      <c r="S51" s="57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84"/>
      <c r="AQ51" s="84"/>
      <c r="AR51" s="70"/>
      <c r="AS51" s="73" t="s">
        <v>283</v>
      </c>
      <c r="AT51" s="74" t="s">
        <v>296</v>
      </c>
      <c r="AU51" s="71"/>
      <c r="AV51" s="71"/>
      <c r="AW51" s="71"/>
      <c r="AX51" s="71"/>
      <c r="AY51" s="71"/>
      <c r="AZ51" s="71"/>
      <c r="BA51" s="71"/>
      <c r="BB51" s="71"/>
      <c r="BC51" s="71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84"/>
      <c r="JJ51" s="84"/>
      <c r="JK51" s="84"/>
      <c r="JL51" s="84"/>
      <c r="JM51" s="84"/>
      <c r="JN51" s="84"/>
      <c r="JO51" s="84"/>
      <c r="JP51" s="84"/>
      <c r="JQ51" s="84"/>
      <c r="JR51" s="84"/>
      <c r="JS51" s="84"/>
      <c r="JT51" s="84"/>
      <c r="JU51" s="84"/>
      <c r="JV51" s="84"/>
      <c r="JW51" s="84"/>
      <c r="JX51" s="84"/>
      <c r="JY51" s="84"/>
      <c r="JZ51" s="84"/>
      <c r="KA51" s="84"/>
      <c r="KB51" s="84"/>
      <c r="KC51" s="84"/>
      <c r="KD51" s="84"/>
      <c r="KE51" s="84"/>
      <c r="KF51" s="84"/>
      <c r="KG51" s="84"/>
      <c r="KH51" s="84"/>
      <c r="KI51" s="84"/>
      <c r="KJ51" s="84"/>
      <c r="KK51" s="84"/>
      <c r="KL51" s="84"/>
      <c r="KM51" s="84"/>
      <c r="KN51" s="84"/>
      <c r="KO51" s="84"/>
      <c r="KP51" s="84"/>
      <c r="KQ51" s="84"/>
      <c r="KR51" s="84"/>
      <c r="KS51" s="84"/>
      <c r="KT51" s="84"/>
      <c r="KU51" s="84"/>
      <c r="KV51" s="84"/>
      <c r="KW51" s="84"/>
      <c r="KX51" s="84"/>
      <c r="KY51" s="84"/>
      <c r="KZ51" s="84"/>
      <c r="LA51" s="84"/>
      <c r="LB51" s="84"/>
      <c r="LC51" s="84"/>
      <c r="LD51" s="84"/>
      <c r="LE51" s="84"/>
      <c r="LF51" s="84"/>
      <c r="LG51" s="84"/>
      <c r="LH51" s="84"/>
      <c r="LI51" s="84"/>
      <c r="LJ51" s="84"/>
      <c r="LK51" s="84"/>
      <c r="LL51" s="84"/>
      <c r="LM51" s="84"/>
      <c r="LN51" s="84"/>
      <c r="LO51" s="84"/>
      <c r="LP51" s="84"/>
      <c r="LQ51" s="84"/>
      <c r="LR51" s="84"/>
      <c r="LS51" s="84"/>
      <c r="LT51" s="84"/>
      <c r="LU51" s="84"/>
      <c r="LV51" s="84"/>
      <c r="LW51" s="84"/>
      <c r="LX51" s="84"/>
      <c r="LY51" s="84"/>
      <c r="LZ51" s="84"/>
      <c r="MA51" s="84"/>
      <c r="MB51" s="84"/>
      <c r="MC51" s="84"/>
      <c r="MD51" s="84"/>
      <c r="ME51" s="84"/>
      <c r="MF51" s="84"/>
      <c r="MG51" s="84"/>
      <c r="MH51" s="84"/>
      <c r="MI51" s="84"/>
      <c r="MJ51" s="84"/>
      <c r="MK51" s="84"/>
      <c r="ML51" s="84"/>
      <c r="MM51" s="84"/>
      <c r="MN51" s="84"/>
      <c r="MO51" s="84"/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/>
      <c r="NA51" s="84"/>
      <c r="NB51" s="84"/>
      <c r="NC51" s="84"/>
      <c r="ND51" s="84"/>
      <c r="NE51" s="84"/>
      <c r="NF51" s="84"/>
      <c r="NG51" s="84"/>
      <c r="NH51" s="84"/>
      <c r="NI51" s="84"/>
      <c r="NJ51" s="84"/>
    </row>
    <row r="52" spans="1:374" s="87" customFormat="1" ht="24.75" customHeight="1">
      <c r="A52" s="485" t="s">
        <v>69</v>
      </c>
      <c r="B52" s="486"/>
      <c r="C52" s="59"/>
      <c r="D52" s="59"/>
      <c r="E52" s="175">
        <f t="shared" si="24"/>
        <v>0</v>
      </c>
      <c r="F52" s="60"/>
      <c r="G52" s="60"/>
      <c r="H52" s="176">
        <f t="shared" si="25"/>
        <v>0</v>
      </c>
      <c r="I52" s="61">
        <v>2</v>
      </c>
      <c r="J52" s="61"/>
      <c r="K52" s="181">
        <f t="shared" si="26"/>
        <v>2</v>
      </c>
      <c r="L52" s="182">
        <f t="shared" si="12"/>
        <v>2</v>
      </c>
      <c r="M52" s="182">
        <f t="shared" si="13"/>
        <v>0</v>
      </c>
      <c r="N52" s="182">
        <f t="shared" si="14"/>
        <v>2</v>
      </c>
      <c r="O52" s="604"/>
      <c r="P52" s="605"/>
      <c r="Q52" s="605"/>
      <c r="R52" s="605"/>
      <c r="S52" s="60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84"/>
      <c r="AQ52" s="84"/>
      <c r="AR52" s="70"/>
      <c r="AS52" s="73" t="s">
        <v>283</v>
      </c>
      <c r="AT52" s="74" t="s">
        <v>297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</row>
    <row r="53" spans="1:374" s="83" customFormat="1" ht="24.75" customHeight="1">
      <c r="A53" s="485" t="s">
        <v>70</v>
      </c>
      <c r="B53" s="486"/>
      <c r="C53" s="59"/>
      <c r="D53" s="59"/>
      <c r="E53" s="175">
        <f t="shared" si="24"/>
        <v>0</v>
      </c>
      <c r="F53" s="60">
        <v>1</v>
      </c>
      <c r="G53" s="60"/>
      <c r="H53" s="176">
        <f t="shared" si="25"/>
        <v>1</v>
      </c>
      <c r="I53" s="61"/>
      <c r="J53" s="61">
        <v>3</v>
      </c>
      <c r="K53" s="181">
        <f t="shared" si="26"/>
        <v>3</v>
      </c>
      <c r="L53" s="182">
        <f t="shared" si="12"/>
        <v>1</v>
      </c>
      <c r="M53" s="182">
        <f t="shared" si="13"/>
        <v>3</v>
      </c>
      <c r="N53" s="182">
        <f t="shared" si="14"/>
        <v>4</v>
      </c>
      <c r="O53" s="578"/>
      <c r="P53" s="579"/>
      <c r="Q53" s="579"/>
      <c r="R53" s="579"/>
      <c r="S53" s="57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84"/>
      <c r="AQ53" s="84"/>
      <c r="AR53" s="70"/>
      <c r="AS53" s="73" t="s">
        <v>283</v>
      </c>
      <c r="AT53" s="74" t="s">
        <v>298</v>
      </c>
      <c r="AU53" s="71"/>
      <c r="AV53" s="71"/>
      <c r="AW53" s="71"/>
      <c r="AX53" s="71"/>
      <c r="AY53" s="71"/>
      <c r="AZ53" s="71"/>
      <c r="BA53" s="71"/>
      <c r="BB53" s="71"/>
      <c r="BC53" s="71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/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/>
      <c r="JY53" s="84"/>
      <c r="JZ53" s="84"/>
      <c r="KA53" s="84"/>
      <c r="KB53" s="84"/>
      <c r="KC53" s="84"/>
      <c r="KD53" s="84"/>
      <c r="KE53" s="84"/>
      <c r="KF53" s="84"/>
      <c r="KG53" s="84"/>
      <c r="KH53" s="84"/>
      <c r="KI53" s="84"/>
      <c r="KJ53" s="84"/>
      <c r="KK53" s="84"/>
      <c r="KL53" s="84"/>
      <c r="KM53" s="84"/>
      <c r="KN53" s="84"/>
      <c r="KO53" s="84"/>
      <c r="KP53" s="84"/>
      <c r="KQ53" s="84"/>
      <c r="KR53" s="84"/>
      <c r="KS53" s="84"/>
      <c r="KT53" s="84"/>
      <c r="KU53" s="84"/>
      <c r="KV53" s="84"/>
      <c r="KW53" s="84"/>
      <c r="KX53" s="84"/>
      <c r="KY53" s="84"/>
      <c r="KZ53" s="84"/>
      <c r="LA53" s="84"/>
      <c r="LB53" s="84"/>
      <c r="LC53" s="84"/>
      <c r="LD53" s="84"/>
      <c r="LE53" s="84"/>
      <c r="LF53" s="84"/>
      <c r="LG53" s="84"/>
      <c r="LH53" s="84"/>
      <c r="LI53" s="84"/>
      <c r="LJ53" s="84"/>
      <c r="LK53" s="84"/>
      <c r="LL53" s="84"/>
      <c r="LM53" s="84"/>
      <c r="LN53" s="84"/>
      <c r="LO53" s="84"/>
      <c r="LP53" s="84"/>
      <c r="LQ53" s="84"/>
      <c r="LR53" s="84"/>
      <c r="LS53" s="84"/>
      <c r="LT53" s="84"/>
      <c r="LU53" s="84"/>
      <c r="LV53" s="84"/>
      <c r="LW53" s="84"/>
      <c r="LX53" s="84"/>
      <c r="LY53" s="84"/>
      <c r="LZ53" s="84"/>
      <c r="MA53" s="84"/>
      <c r="MB53" s="84"/>
      <c r="MC53" s="84"/>
      <c r="MD53" s="84"/>
      <c r="ME53" s="84"/>
      <c r="MF53" s="84"/>
      <c r="MG53" s="84"/>
      <c r="MH53" s="84"/>
      <c r="MI53" s="84"/>
      <c r="MJ53" s="84"/>
      <c r="MK53" s="84"/>
      <c r="ML53" s="84"/>
      <c r="MM53" s="84"/>
      <c r="MN53" s="84"/>
      <c r="MO53" s="84"/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/>
      <c r="NA53" s="84"/>
      <c r="NB53" s="84"/>
      <c r="NC53" s="84"/>
      <c r="ND53" s="84"/>
      <c r="NE53" s="84"/>
      <c r="NF53" s="84"/>
      <c r="NG53" s="84"/>
      <c r="NH53" s="84"/>
      <c r="NI53" s="84"/>
      <c r="NJ53" s="84"/>
    </row>
    <row r="54" spans="1:374" s="83" customFormat="1" ht="24.75" customHeight="1">
      <c r="A54" s="485" t="s">
        <v>71</v>
      </c>
      <c r="B54" s="486"/>
      <c r="C54" s="59"/>
      <c r="D54" s="59"/>
      <c r="E54" s="175">
        <f t="shared" si="24"/>
        <v>0</v>
      </c>
      <c r="F54" s="60">
        <v>1</v>
      </c>
      <c r="G54" s="60"/>
      <c r="H54" s="176">
        <f t="shared" si="25"/>
        <v>1</v>
      </c>
      <c r="I54" s="61">
        <v>1</v>
      </c>
      <c r="J54" s="61">
        <v>2</v>
      </c>
      <c r="K54" s="181">
        <f t="shared" si="26"/>
        <v>3</v>
      </c>
      <c r="L54" s="182">
        <f t="shared" si="12"/>
        <v>2</v>
      </c>
      <c r="M54" s="182">
        <f t="shared" si="13"/>
        <v>2</v>
      </c>
      <c r="N54" s="182">
        <f t="shared" si="14"/>
        <v>4</v>
      </c>
      <c r="O54" s="578"/>
      <c r="P54" s="579"/>
      <c r="Q54" s="579"/>
      <c r="R54" s="579"/>
      <c r="S54" s="57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84"/>
      <c r="AQ54" s="84"/>
      <c r="AR54" s="70"/>
      <c r="AS54" s="73" t="s">
        <v>283</v>
      </c>
      <c r="AT54" s="74" t="s">
        <v>299</v>
      </c>
      <c r="AU54" s="71"/>
      <c r="AV54" s="71"/>
      <c r="AW54" s="71"/>
      <c r="AX54" s="71"/>
      <c r="AY54" s="71"/>
      <c r="AZ54" s="71"/>
      <c r="BA54" s="71"/>
      <c r="BB54" s="71"/>
      <c r="BC54" s="71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</row>
    <row r="55" spans="1:374" s="83" customFormat="1" ht="24.75" customHeight="1">
      <c r="A55" s="485" t="s">
        <v>72</v>
      </c>
      <c r="B55" s="486"/>
      <c r="C55" s="59"/>
      <c r="D55" s="59"/>
      <c r="E55" s="175">
        <f t="shared" si="24"/>
        <v>0</v>
      </c>
      <c r="F55" s="60">
        <v>2</v>
      </c>
      <c r="G55" s="60">
        <v>2</v>
      </c>
      <c r="H55" s="176">
        <f t="shared" si="25"/>
        <v>4</v>
      </c>
      <c r="I55" s="61">
        <v>3</v>
      </c>
      <c r="J55" s="61">
        <v>5</v>
      </c>
      <c r="K55" s="181">
        <f t="shared" si="26"/>
        <v>8</v>
      </c>
      <c r="L55" s="182">
        <f t="shared" si="12"/>
        <v>5</v>
      </c>
      <c r="M55" s="182">
        <f t="shared" si="13"/>
        <v>7</v>
      </c>
      <c r="N55" s="182">
        <f t="shared" si="14"/>
        <v>12</v>
      </c>
      <c r="O55" s="578"/>
      <c r="P55" s="579"/>
      <c r="Q55" s="579"/>
      <c r="R55" s="579"/>
      <c r="S55" s="57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84"/>
      <c r="AQ55" s="84"/>
      <c r="AR55" s="70"/>
      <c r="AS55" s="73" t="s">
        <v>283</v>
      </c>
      <c r="AT55" s="74" t="s">
        <v>300</v>
      </c>
      <c r="AU55" s="71"/>
      <c r="AV55" s="71"/>
      <c r="AW55" s="71"/>
      <c r="AX55" s="71"/>
      <c r="AY55" s="71"/>
      <c r="AZ55" s="71"/>
      <c r="BA55" s="71"/>
      <c r="BB55" s="71"/>
      <c r="BC55" s="71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</row>
    <row r="56" spans="1:374" s="83" customFormat="1" ht="24.75" customHeight="1">
      <c r="A56" s="485" t="s">
        <v>73</v>
      </c>
      <c r="B56" s="486"/>
      <c r="C56" s="59"/>
      <c r="D56" s="59"/>
      <c r="E56" s="175">
        <f t="shared" si="24"/>
        <v>0</v>
      </c>
      <c r="F56" s="60"/>
      <c r="G56" s="60"/>
      <c r="H56" s="176">
        <f t="shared" si="25"/>
        <v>0</v>
      </c>
      <c r="I56" s="61"/>
      <c r="J56" s="61">
        <v>2</v>
      </c>
      <c r="K56" s="181">
        <f t="shared" si="26"/>
        <v>2</v>
      </c>
      <c r="L56" s="182">
        <f t="shared" si="12"/>
        <v>0</v>
      </c>
      <c r="M56" s="182">
        <f t="shared" si="13"/>
        <v>2</v>
      </c>
      <c r="N56" s="182">
        <f t="shared" si="14"/>
        <v>2</v>
      </c>
      <c r="O56" s="578"/>
      <c r="P56" s="579"/>
      <c r="Q56" s="579"/>
      <c r="R56" s="579"/>
      <c r="S56" s="57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84"/>
      <c r="AQ56" s="84"/>
      <c r="AR56" s="72"/>
      <c r="AS56" s="73" t="s">
        <v>283</v>
      </c>
      <c r="AT56" s="74" t="s">
        <v>301</v>
      </c>
      <c r="AU56" s="71"/>
      <c r="AV56" s="71"/>
      <c r="AW56" s="71"/>
      <c r="AX56" s="71"/>
      <c r="AY56" s="71"/>
      <c r="AZ56" s="71"/>
      <c r="BA56" s="71"/>
      <c r="BB56" s="71"/>
      <c r="BC56" s="71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</row>
    <row r="57" spans="1:374" s="83" customFormat="1" ht="24.75" customHeight="1">
      <c r="A57" s="485" t="s">
        <v>74</v>
      </c>
      <c r="B57" s="486"/>
      <c r="C57" s="185"/>
      <c r="D57" s="185"/>
      <c r="E57" s="188">
        <f t="shared" si="24"/>
        <v>0</v>
      </c>
      <c r="F57" s="188"/>
      <c r="G57" s="188"/>
      <c r="H57" s="186">
        <f t="shared" si="25"/>
        <v>0</v>
      </c>
      <c r="I57" s="61">
        <v>1</v>
      </c>
      <c r="J57" s="61">
        <v>2</v>
      </c>
      <c r="K57" s="181">
        <f t="shared" si="26"/>
        <v>3</v>
      </c>
      <c r="L57" s="182">
        <f t="shared" si="12"/>
        <v>1</v>
      </c>
      <c r="M57" s="182">
        <f t="shared" si="13"/>
        <v>2</v>
      </c>
      <c r="N57" s="182">
        <f t="shared" si="14"/>
        <v>3</v>
      </c>
      <c r="O57" s="578"/>
      <c r="P57" s="579"/>
      <c r="Q57" s="579"/>
      <c r="R57" s="579"/>
      <c r="S57" s="57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84"/>
      <c r="AQ57" s="84"/>
      <c r="AR57" s="72"/>
      <c r="AS57" s="73" t="s">
        <v>283</v>
      </c>
      <c r="AT57" s="74" t="s">
        <v>302</v>
      </c>
      <c r="AU57" s="71"/>
      <c r="AV57" s="71"/>
      <c r="AW57" s="71"/>
      <c r="AX57" s="71"/>
      <c r="AY57" s="71"/>
      <c r="AZ57" s="71"/>
      <c r="BA57" s="71"/>
      <c r="BB57" s="71"/>
      <c r="BC57" s="71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4"/>
      <c r="NC57" s="84"/>
      <c r="ND57" s="84"/>
      <c r="NE57" s="84"/>
      <c r="NF57" s="84"/>
      <c r="NG57" s="84"/>
      <c r="NH57" s="84"/>
      <c r="NI57" s="84"/>
      <c r="NJ57" s="84"/>
    </row>
    <row r="58" spans="1:374" s="83" customFormat="1" ht="24.75" customHeight="1">
      <c r="A58" s="485" t="s">
        <v>75</v>
      </c>
      <c r="B58" s="486"/>
      <c r="C58" s="185"/>
      <c r="D58" s="185"/>
      <c r="E58" s="188">
        <f t="shared" si="24"/>
        <v>0</v>
      </c>
      <c r="F58" s="189"/>
      <c r="G58" s="190"/>
      <c r="H58" s="191">
        <f t="shared" si="25"/>
        <v>0</v>
      </c>
      <c r="I58" s="61"/>
      <c r="J58" s="61">
        <v>1</v>
      </c>
      <c r="K58" s="181">
        <f t="shared" si="26"/>
        <v>1</v>
      </c>
      <c r="L58" s="182">
        <f t="shared" si="12"/>
        <v>0</v>
      </c>
      <c r="M58" s="182">
        <f t="shared" si="13"/>
        <v>1</v>
      </c>
      <c r="N58" s="182">
        <f t="shared" si="14"/>
        <v>1</v>
      </c>
      <c r="O58" s="578"/>
      <c r="P58" s="579"/>
      <c r="Q58" s="579"/>
      <c r="R58" s="579"/>
      <c r="S58" s="57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84"/>
      <c r="AQ58" s="84"/>
      <c r="AR58" s="72"/>
      <c r="AS58" s="73" t="s">
        <v>283</v>
      </c>
      <c r="AT58" s="74" t="s">
        <v>303</v>
      </c>
      <c r="AU58" s="71"/>
      <c r="AV58" s="71"/>
      <c r="AW58" s="71"/>
      <c r="AX58" s="71"/>
      <c r="AY58" s="71"/>
      <c r="AZ58" s="71"/>
      <c r="BA58" s="71"/>
      <c r="BB58" s="71"/>
      <c r="BC58" s="71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</row>
    <row r="59" spans="1:374" s="83" customFormat="1" ht="24.75" customHeight="1">
      <c r="A59" s="485" t="s">
        <v>76</v>
      </c>
      <c r="B59" s="486"/>
      <c r="C59" s="192"/>
      <c r="D59" s="192"/>
      <c r="E59" s="193">
        <f t="shared" si="24"/>
        <v>0</v>
      </c>
      <c r="F59" s="194"/>
      <c r="G59" s="194"/>
      <c r="H59" s="193">
        <f t="shared" si="25"/>
        <v>0</v>
      </c>
      <c r="I59" s="61">
        <v>49</v>
      </c>
      <c r="J59" s="61">
        <v>45</v>
      </c>
      <c r="K59" s="181">
        <f t="shared" si="26"/>
        <v>94</v>
      </c>
      <c r="L59" s="182">
        <f t="shared" si="12"/>
        <v>49</v>
      </c>
      <c r="M59" s="182">
        <f t="shared" si="13"/>
        <v>45</v>
      </c>
      <c r="N59" s="182">
        <f t="shared" si="14"/>
        <v>94</v>
      </c>
      <c r="O59" s="578"/>
      <c r="P59" s="579"/>
      <c r="Q59" s="579"/>
      <c r="R59" s="579"/>
      <c r="S59" s="57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84"/>
      <c r="AQ59" s="84"/>
      <c r="AR59" s="72"/>
      <c r="AS59" s="73" t="s">
        <v>283</v>
      </c>
      <c r="AT59" s="74" t="s">
        <v>304</v>
      </c>
      <c r="AU59" s="71"/>
      <c r="AV59" s="71"/>
      <c r="AW59" s="71"/>
      <c r="AX59" s="71"/>
      <c r="AY59" s="71"/>
      <c r="AZ59" s="71"/>
      <c r="BA59" s="71"/>
      <c r="BB59" s="71"/>
      <c r="BC59" s="71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/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/>
      <c r="JY59" s="84"/>
      <c r="JZ59" s="84"/>
      <c r="KA59" s="84"/>
      <c r="KB59" s="84"/>
      <c r="KC59" s="84"/>
      <c r="KD59" s="84"/>
      <c r="KE59" s="84"/>
      <c r="KF59" s="84"/>
      <c r="KG59" s="84"/>
      <c r="KH59" s="84"/>
      <c r="KI59" s="84"/>
      <c r="KJ59" s="84"/>
      <c r="KK59" s="84"/>
      <c r="KL59" s="84"/>
      <c r="KM59" s="84"/>
      <c r="KN59" s="84"/>
      <c r="KO59" s="84"/>
      <c r="KP59" s="84"/>
      <c r="KQ59" s="84"/>
      <c r="KR59" s="84"/>
      <c r="KS59" s="84"/>
      <c r="KT59" s="84"/>
      <c r="KU59" s="84"/>
      <c r="KV59" s="84"/>
      <c r="KW59" s="84"/>
      <c r="KX59" s="84"/>
      <c r="KY59" s="84"/>
      <c r="KZ59" s="84"/>
      <c r="LA59" s="84"/>
      <c r="LB59" s="84"/>
      <c r="LC59" s="84"/>
      <c r="LD59" s="84"/>
      <c r="LE59" s="84"/>
      <c r="LF59" s="84"/>
      <c r="LG59" s="84"/>
      <c r="LH59" s="84"/>
      <c r="LI59" s="84"/>
      <c r="LJ59" s="84"/>
      <c r="LK59" s="84"/>
      <c r="LL59" s="84"/>
      <c r="LM59" s="84"/>
      <c r="LN59" s="84"/>
      <c r="LO59" s="84"/>
      <c r="LP59" s="84"/>
      <c r="LQ59" s="84"/>
      <c r="LR59" s="84"/>
      <c r="LS59" s="84"/>
      <c r="LT59" s="84"/>
      <c r="LU59" s="84"/>
      <c r="LV59" s="84"/>
      <c r="LW59" s="84"/>
      <c r="LX59" s="84"/>
      <c r="LY59" s="84"/>
      <c r="LZ59" s="84"/>
      <c r="MA59" s="84"/>
      <c r="MB59" s="84"/>
      <c r="MC59" s="84"/>
      <c r="MD59" s="84"/>
      <c r="ME59" s="84"/>
      <c r="MF59" s="84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84"/>
      <c r="NF59" s="84"/>
      <c r="NG59" s="84"/>
      <c r="NH59" s="84"/>
      <c r="NI59" s="84"/>
      <c r="NJ59" s="84"/>
    </row>
    <row r="60" spans="1:374" s="83" customFormat="1" ht="21" customHeight="1">
      <c r="A60" s="503" t="s">
        <v>77</v>
      </c>
      <c r="B60" s="504"/>
      <c r="C60" s="180">
        <f>SUM(C61:C68)</f>
        <v>0</v>
      </c>
      <c r="D60" s="180">
        <f>SUM(D61:D68)</f>
        <v>0</v>
      </c>
      <c r="E60" s="180">
        <f>SUM(C60:D60)</f>
        <v>0</v>
      </c>
      <c r="F60" s="180">
        <f t="shared" ref="F60:G60" si="27">SUM(F61:F68)</f>
        <v>0</v>
      </c>
      <c r="G60" s="180">
        <f t="shared" si="27"/>
        <v>0</v>
      </c>
      <c r="H60" s="180">
        <f t="shared" si="25"/>
        <v>0</v>
      </c>
      <c r="I60" s="180">
        <f t="shared" ref="I60:J60" si="28">SUM(I61:I68)</f>
        <v>80</v>
      </c>
      <c r="J60" s="180">
        <f t="shared" si="28"/>
        <v>100</v>
      </c>
      <c r="K60" s="180">
        <f t="shared" si="26"/>
        <v>180</v>
      </c>
      <c r="L60" s="173">
        <f t="shared" si="12"/>
        <v>80</v>
      </c>
      <c r="M60" s="173">
        <f t="shared" si="13"/>
        <v>100</v>
      </c>
      <c r="N60" s="173">
        <f t="shared" si="14"/>
        <v>180</v>
      </c>
      <c r="O60" s="524" t="s">
        <v>157</v>
      </c>
      <c r="P60" s="525"/>
      <c r="Q60" s="525"/>
      <c r="R60" s="525"/>
      <c r="S60" s="526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84"/>
      <c r="AQ60" s="84"/>
      <c r="AR60" s="72"/>
      <c r="AS60" s="73" t="s">
        <v>283</v>
      </c>
      <c r="AT60" s="74" t="s">
        <v>305</v>
      </c>
      <c r="AU60" s="71"/>
      <c r="AV60" s="71"/>
      <c r="AW60" s="71"/>
      <c r="AX60" s="71"/>
      <c r="AY60" s="71"/>
      <c r="AZ60" s="71"/>
      <c r="BA60" s="71"/>
      <c r="BB60" s="71"/>
      <c r="BC60" s="71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</row>
    <row r="61" spans="1:374" s="83" customFormat="1" ht="25.5" customHeight="1">
      <c r="A61" s="487" t="s">
        <v>78</v>
      </c>
      <c r="B61" s="488"/>
      <c r="C61" s="189"/>
      <c r="D61" s="189"/>
      <c r="E61" s="195">
        <f t="shared" ref="E61:E67" si="29">SUM(E62:E71)</f>
        <v>120</v>
      </c>
      <c r="F61" s="189"/>
      <c r="G61" s="196"/>
      <c r="H61" s="196"/>
      <c r="I61" s="61"/>
      <c r="J61" s="61"/>
      <c r="K61" s="181">
        <f t="shared" si="26"/>
        <v>0</v>
      </c>
      <c r="L61" s="182">
        <f t="shared" si="12"/>
        <v>0</v>
      </c>
      <c r="M61" s="182">
        <f t="shared" si="13"/>
        <v>0</v>
      </c>
      <c r="N61" s="182">
        <f t="shared" si="14"/>
        <v>0</v>
      </c>
      <c r="O61" s="599"/>
      <c r="P61" s="600"/>
      <c r="Q61" s="600"/>
      <c r="R61" s="600"/>
      <c r="S61" s="600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84"/>
      <c r="AQ61" s="84"/>
      <c r="AR61" s="72"/>
      <c r="AS61" s="73" t="s">
        <v>283</v>
      </c>
      <c r="AT61" s="74" t="s">
        <v>306</v>
      </c>
      <c r="AU61" s="71"/>
      <c r="AV61" s="71"/>
      <c r="AW61" s="71"/>
      <c r="AX61" s="71"/>
      <c r="AY61" s="71"/>
      <c r="AZ61" s="71"/>
      <c r="BA61" s="71"/>
      <c r="BB61" s="71"/>
      <c r="BC61" s="71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4"/>
      <c r="JG61" s="84"/>
      <c r="JH61" s="84"/>
      <c r="JI61" s="84"/>
      <c r="JJ61" s="84"/>
      <c r="JK61" s="84"/>
      <c r="JL61" s="84"/>
      <c r="JM61" s="84"/>
      <c r="JN61" s="84"/>
      <c r="JO61" s="84"/>
      <c r="JP61" s="84"/>
      <c r="JQ61" s="84"/>
      <c r="JR61" s="84"/>
      <c r="JS61" s="84"/>
      <c r="JT61" s="84"/>
      <c r="JU61" s="84"/>
      <c r="JV61" s="84"/>
      <c r="JW61" s="84"/>
      <c r="JX61" s="84"/>
      <c r="JY61" s="84"/>
      <c r="JZ61" s="84"/>
      <c r="KA61" s="84"/>
      <c r="KB61" s="84"/>
      <c r="KC61" s="84"/>
      <c r="KD61" s="84"/>
      <c r="KE61" s="84"/>
      <c r="KF61" s="84"/>
      <c r="KG61" s="84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84"/>
      <c r="KU61" s="84"/>
      <c r="KV61" s="84"/>
      <c r="KW61" s="84"/>
      <c r="KX61" s="84"/>
      <c r="KY61" s="84"/>
      <c r="KZ61" s="84"/>
      <c r="LA61" s="84"/>
      <c r="LB61" s="84"/>
      <c r="LC61" s="84"/>
      <c r="LD61" s="84"/>
      <c r="LE61" s="84"/>
      <c r="LF61" s="84"/>
      <c r="LG61" s="84"/>
      <c r="LH61" s="84"/>
      <c r="LI61" s="84"/>
      <c r="LJ61" s="84"/>
      <c r="LK61" s="84"/>
      <c r="LL61" s="84"/>
      <c r="LM61" s="84"/>
      <c r="LN61" s="84"/>
      <c r="LO61" s="84"/>
      <c r="LP61" s="84"/>
      <c r="LQ61" s="84"/>
      <c r="LR61" s="84"/>
      <c r="LS61" s="84"/>
      <c r="LT61" s="84"/>
      <c r="LU61" s="84"/>
      <c r="LV61" s="84"/>
      <c r="LW61" s="84"/>
      <c r="LX61" s="84"/>
      <c r="LY61" s="84"/>
      <c r="LZ61" s="84"/>
      <c r="MA61" s="84"/>
      <c r="MB61" s="84"/>
      <c r="MC61" s="84"/>
      <c r="MD61" s="84"/>
      <c r="ME61" s="84"/>
      <c r="MF61" s="84"/>
      <c r="MG61" s="84"/>
      <c r="MH61" s="84"/>
      <c r="MI61" s="84"/>
      <c r="MJ61" s="84"/>
      <c r="MK61" s="84"/>
      <c r="ML61" s="84"/>
      <c r="MM61" s="84"/>
      <c r="MN61" s="84"/>
      <c r="MO61" s="84"/>
      <c r="MP61" s="84"/>
      <c r="MQ61" s="84"/>
      <c r="MR61" s="84"/>
      <c r="MS61" s="84"/>
      <c r="MT61" s="84"/>
      <c r="MU61" s="84"/>
      <c r="MV61" s="84"/>
      <c r="MW61" s="84"/>
      <c r="MX61" s="84"/>
      <c r="MY61" s="84"/>
      <c r="MZ61" s="84"/>
      <c r="NA61" s="84"/>
      <c r="NB61" s="84"/>
      <c r="NC61" s="84"/>
      <c r="ND61" s="84"/>
      <c r="NE61" s="84"/>
      <c r="NF61" s="84"/>
      <c r="NG61" s="84"/>
      <c r="NH61" s="84"/>
      <c r="NI61" s="84"/>
      <c r="NJ61" s="84"/>
    </row>
    <row r="62" spans="1:374" s="83" customFormat="1" ht="24" customHeight="1">
      <c r="A62" s="487" t="s">
        <v>79</v>
      </c>
      <c r="B62" s="488"/>
      <c r="C62" s="189"/>
      <c r="D62" s="189"/>
      <c r="E62" s="195">
        <f t="shared" si="29"/>
        <v>60</v>
      </c>
      <c r="F62" s="189"/>
      <c r="G62" s="196"/>
      <c r="H62" s="196"/>
      <c r="I62" s="216">
        <v>80</v>
      </c>
      <c r="J62" s="61">
        <v>32</v>
      </c>
      <c r="K62" s="181">
        <f t="shared" si="26"/>
        <v>112</v>
      </c>
      <c r="L62" s="182">
        <f t="shared" si="12"/>
        <v>80</v>
      </c>
      <c r="M62" s="182">
        <f t="shared" si="13"/>
        <v>32</v>
      </c>
      <c r="N62" s="182">
        <f t="shared" si="14"/>
        <v>112</v>
      </c>
      <c r="O62" s="599"/>
      <c r="P62" s="600"/>
      <c r="Q62" s="600"/>
      <c r="R62" s="600"/>
      <c r="S62" s="600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84"/>
      <c r="AQ62" s="84"/>
      <c r="AR62" s="72"/>
      <c r="AS62" s="73" t="s">
        <v>283</v>
      </c>
      <c r="AT62" s="74" t="s">
        <v>307</v>
      </c>
      <c r="AU62" s="71"/>
      <c r="AV62" s="71"/>
      <c r="AW62" s="71"/>
      <c r="AX62" s="71"/>
      <c r="AY62" s="71"/>
      <c r="AZ62" s="71"/>
      <c r="BA62" s="71"/>
      <c r="BB62" s="71"/>
      <c r="BC62" s="71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  <c r="IW62" s="84"/>
      <c r="IX62" s="84"/>
      <c r="IY62" s="84"/>
      <c r="IZ62" s="84"/>
      <c r="JA62" s="84"/>
      <c r="JB62" s="84"/>
      <c r="JC62" s="84"/>
      <c r="JD62" s="84"/>
      <c r="JE62" s="84"/>
      <c r="JF62" s="84"/>
      <c r="JG62" s="84"/>
      <c r="JH62" s="84"/>
      <c r="JI62" s="84"/>
      <c r="JJ62" s="84"/>
      <c r="JK62" s="84"/>
      <c r="JL62" s="84"/>
      <c r="JM62" s="84"/>
      <c r="JN62" s="84"/>
      <c r="JO62" s="84"/>
      <c r="JP62" s="84"/>
      <c r="JQ62" s="84"/>
      <c r="JR62" s="84"/>
      <c r="JS62" s="84"/>
      <c r="JT62" s="84"/>
      <c r="JU62" s="84"/>
      <c r="JV62" s="84"/>
      <c r="JW62" s="84"/>
      <c r="JX62" s="84"/>
      <c r="JY62" s="84"/>
      <c r="JZ62" s="84"/>
      <c r="KA62" s="84"/>
      <c r="KB62" s="84"/>
      <c r="KC62" s="84"/>
      <c r="KD62" s="84"/>
      <c r="KE62" s="84"/>
      <c r="KF62" s="84"/>
      <c r="KG62" s="84"/>
      <c r="KH62" s="84"/>
      <c r="KI62" s="84"/>
      <c r="KJ62" s="84"/>
      <c r="KK62" s="84"/>
      <c r="KL62" s="84"/>
      <c r="KM62" s="84"/>
      <c r="KN62" s="84"/>
      <c r="KO62" s="84"/>
      <c r="KP62" s="84"/>
      <c r="KQ62" s="84"/>
      <c r="KR62" s="84"/>
      <c r="KS62" s="84"/>
      <c r="KT62" s="84"/>
      <c r="KU62" s="84"/>
      <c r="KV62" s="84"/>
      <c r="KW62" s="84"/>
      <c r="KX62" s="84"/>
      <c r="KY62" s="84"/>
      <c r="KZ62" s="84"/>
      <c r="LA62" s="84"/>
      <c r="LB62" s="84"/>
      <c r="LC62" s="84"/>
      <c r="LD62" s="84"/>
      <c r="LE62" s="84"/>
      <c r="LF62" s="84"/>
      <c r="LG62" s="84"/>
      <c r="LH62" s="84"/>
      <c r="LI62" s="84"/>
      <c r="LJ62" s="84"/>
      <c r="LK62" s="84"/>
      <c r="LL62" s="84"/>
      <c r="LM62" s="84"/>
      <c r="LN62" s="84"/>
      <c r="LO62" s="84"/>
      <c r="LP62" s="84"/>
      <c r="LQ62" s="84"/>
      <c r="LR62" s="84"/>
      <c r="LS62" s="84"/>
      <c r="LT62" s="84"/>
      <c r="LU62" s="84"/>
      <c r="LV62" s="84"/>
      <c r="LW62" s="84"/>
      <c r="LX62" s="84"/>
      <c r="LY62" s="84"/>
      <c r="LZ62" s="84"/>
      <c r="MA62" s="84"/>
      <c r="MB62" s="84"/>
      <c r="MC62" s="84"/>
      <c r="MD62" s="84"/>
      <c r="ME62" s="84"/>
      <c r="MF62" s="84"/>
      <c r="MG62" s="84"/>
      <c r="MH62" s="84"/>
      <c r="MI62" s="84"/>
      <c r="MJ62" s="84"/>
      <c r="MK62" s="84"/>
      <c r="ML62" s="84"/>
      <c r="MM62" s="84"/>
      <c r="MN62" s="84"/>
      <c r="MO62" s="84"/>
      <c r="MP62" s="84"/>
      <c r="MQ62" s="84"/>
      <c r="MR62" s="84"/>
      <c r="MS62" s="84"/>
      <c r="MT62" s="84"/>
      <c r="MU62" s="84"/>
      <c r="MV62" s="84"/>
      <c r="MW62" s="84"/>
      <c r="MX62" s="84"/>
      <c r="MY62" s="84"/>
      <c r="MZ62" s="84"/>
      <c r="NA62" s="84"/>
      <c r="NB62" s="84"/>
      <c r="NC62" s="84"/>
      <c r="ND62" s="84"/>
      <c r="NE62" s="84"/>
      <c r="NF62" s="84"/>
      <c r="NG62" s="84"/>
      <c r="NH62" s="84"/>
      <c r="NI62" s="84"/>
      <c r="NJ62" s="84"/>
    </row>
    <row r="63" spans="1:374" s="87" customFormat="1" ht="23.25" customHeight="1">
      <c r="A63" s="487" t="s">
        <v>80</v>
      </c>
      <c r="B63" s="488"/>
      <c r="C63" s="189"/>
      <c r="D63" s="189"/>
      <c r="E63" s="195">
        <f t="shared" si="29"/>
        <v>30</v>
      </c>
      <c r="F63" s="189"/>
      <c r="G63" s="196"/>
      <c r="H63" s="196"/>
      <c r="I63" s="61"/>
      <c r="J63" s="61"/>
      <c r="K63" s="181">
        <f t="shared" si="26"/>
        <v>0</v>
      </c>
      <c r="L63" s="182">
        <f t="shared" si="12"/>
        <v>0</v>
      </c>
      <c r="M63" s="182">
        <f t="shared" si="13"/>
        <v>0</v>
      </c>
      <c r="N63" s="182">
        <f t="shared" si="14"/>
        <v>0</v>
      </c>
      <c r="O63" s="599"/>
      <c r="P63" s="600"/>
      <c r="Q63" s="600"/>
      <c r="R63" s="600"/>
      <c r="S63" s="600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84"/>
      <c r="AQ63" s="84"/>
      <c r="AR63" s="72"/>
      <c r="AS63" s="73" t="s">
        <v>283</v>
      </c>
      <c r="AT63" s="74" t="s">
        <v>308</v>
      </c>
      <c r="AU63" s="71"/>
      <c r="AV63" s="71"/>
      <c r="AW63" s="71"/>
      <c r="AX63" s="71"/>
      <c r="AY63" s="71"/>
      <c r="AZ63" s="71"/>
      <c r="BA63" s="71"/>
      <c r="BB63" s="71"/>
      <c r="BC63" s="71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/>
      <c r="JY63" s="84"/>
      <c r="JZ63" s="84"/>
      <c r="KA63" s="84"/>
      <c r="KB63" s="84"/>
      <c r="KC63" s="84"/>
      <c r="KD63" s="84"/>
      <c r="KE63" s="84"/>
      <c r="KF63" s="84"/>
      <c r="KG63" s="84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/>
      <c r="LC63" s="84"/>
      <c r="LD63" s="84"/>
      <c r="LE63" s="84"/>
      <c r="LF63" s="84"/>
      <c r="LG63" s="84"/>
      <c r="LH63" s="84"/>
      <c r="LI63" s="84"/>
      <c r="LJ63" s="84"/>
      <c r="LK63" s="84"/>
      <c r="LL63" s="84"/>
      <c r="LM63" s="84"/>
      <c r="LN63" s="84"/>
      <c r="LO63" s="84"/>
      <c r="LP63" s="84"/>
      <c r="LQ63" s="84"/>
      <c r="LR63" s="84"/>
      <c r="LS63" s="84"/>
      <c r="LT63" s="84"/>
      <c r="LU63" s="84"/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/>
      <c r="MG63" s="84"/>
      <c r="MH63" s="84"/>
      <c r="MI63" s="84"/>
      <c r="MJ63" s="84"/>
      <c r="MK63" s="84"/>
      <c r="ML63" s="84"/>
      <c r="MM63" s="84"/>
      <c r="MN63" s="84"/>
      <c r="MO63" s="84"/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  <c r="NC63" s="84"/>
      <c r="ND63" s="84"/>
      <c r="NE63" s="84"/>
      <c r="NF63" s="84"/>
      <c r="NG63" s="84"/>
      <c r="NH63" s="84"/>
      <c r="NI63" s="84"/>
      <c r="NJ63" s="84"/>
    </row>
    <row r="64" spans="1:374" s="83" customFormat="1" ht="30" customHeight="1">
      <c r="A64" s="487" t="s">
        <v>81</v>
      </c>
      <c r="B64" s="488"/>
      <c r="C64" s="189"/>
      <c r="D64" s="189"/>
      <c r="E64" s="195">
        <f t="shared" si="29"/>
        <v>15</v>
      </c>
      <c r="F64" s="189"/>
      <c r="G64" s="196"/>
      <c r="H64" s="196"/>
      <c r="I64" s="61"/>
      <c r="J64" s="61">
        <v>7</v>
      </c>
      <c r="K64" s="181">
        <f t="shared" si="26"/>
        <v>7</v>
      </c>
      <c r="L64" s="182">
        <f t="shared" si="12"/>
        <v>0</v>
      </c>
      <c r="M64" s="182">
        <f t="shared" si="13"/>
        <v>7</v>
      </c>
      <c r="N64" s="182">
        <f t="shared" si="14"/>
        <v>7</v>
      </c>
      <c r="O64" s="599"/>
      <c r="P64" s="600"/>
      <c r="Q64" s="600"/>
      <c r="R64" s="600"/>
      <c r="S64" s="600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84"/>
      <c r="AQ64" s="84"/>
      <c r="AR64" s="72"/>
      <c r="AS64" s="73" t="s">
        <v>283</v>
      </c>
      <c r="AT64" s="74" t="s">
        <v>309</v>
      </c>
      <c r="AU64" s="71"/>
      <c r="AV64" s="71"/>
      <c r="AW64" s="71"/>
      <c r="AX64" s="71"/>
      <c r="AY64" s="71"/>
      <c r="AZ64" s="71"/>
      <c r="BA64" s="71"/>
      <c r="BB64" s="71"/>
      <c r="BC64" s="71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  <c r="IW64" s="84"/>
      <c r="IX64" s="84"/>
      <c r="IY64" s="84"/>
      <c r="IZ64" s="84"/>
      <c r="JA64" s="84"/>
      <c r="JB64" s="84"/>
      <c r="JC64" s="84"/>
      <c r="JD64" s="84"/>
      <c r="JE64" s="84"/>
      <c r="JF64" s="84"/>
      <c r="JG64" s="84"/>
      <c r="JH64" s="84"/>
      <c r="JI64" s="84"/>
      <c r="JJ64" s="84"/>
      <c r="JK64" s="84"/>
      <c r="JL64" s="84"/>
      <c r="JM64" s="84"/>
      <c r="JN64" s="84"/>
      <c r="JO64" s="84"/>
      <c r="JP64" s="84"/>
      <c r="JQ64" s="84"/>
      <c r="JR64" s="84"/>
      <c r="JS64" s="84"/>
      <c r="JT64" s="84"/>
      <c r="JU64" s="84"/>
      <c r="JV64" s="84"/>
      <c r="JW64" s="84"/>
      <c r="JX64" s="84"/>
      <c r="JY64" s="84"/>
      <c r="JZ64" s="84"/>
      <c r="KA64" s="84"/>
      <c r="KB64" s="84"/>
      <c r="KC64" s="84"/>
      <c r="KD64" s="84"/>
      <c r="KE64" s="84"/>
      <c r="KF64" s="84"/>
      <c r="KG64" s="84"/>
      <c r="KH64" s="84"/>
      <c r="KI64" s="84"/>
      <c r="KJ64" s="84"/>
      <c r="KK64" s="84"/>
      <c r="KL64" s="84"/>
      <c r="KM64" s="84"/>
      <c r="KN64" s="84"/>
      <c r="KO64" s="84"/>
      <c r="KP64" s="84"/>
      <c r="KQ64" s="84"/>
      <c r="KR64" s="84"/>
      <c r="KS64" s="84"/>
      <c r="KT64" s="84"/>
      <c r="KU64" s="84"/>
      <c r="KV64" s="84"/>
      <c r="KW64" s="84"/>
      <c r="KX64" s="84"/>
      <c r="KY64" s="84"/>
      <c r="KZ64" s="84"/>
      <c r="LA64" s="84"/>
      <c r="LB64" s="84"/>
      <c r="LC64" s="84"/>
      <c r="LD64" s="84"/>
      <c r="LE64" s="84"/>
      <c r="LF64" s="84"/>
      <c r="LG64" s="84"/>
      <c r="LH64" s="84"/>
      <c r="LI64" s="84"/>
      <c r="LJ64" s="84"/>
      <c r="LK64" s="84"/>
      <c r="LL64" s="84"/>
      <c r="LM64" s="84"/>
      <c r="LN64" s="84"/>
      <c r="LO64" s="84"/>
      <c r="LP64" s="84"/>
      <c r="LQ64" s="84"/>
      <c r="LR64" s="84"/>
      <c r="LS64" s="84"/>
      <c r="LT64" s="84"/>
      <c r="LU64" s="84"/>
      <c r="LV64" s="84"/>
      <c r="LW64" s="84"/>
      <c r="LX64" s="84"/>
      <c r="LY64" s="84"/>
      <c r="LZ64" s="84"/>
      <c r="MA64" s="84"/>
      <c r="MB64" s="84"/>
      <c r="MC64" s="84"/>
      <c r="MD64" s="84"/>
      <c r="ME64" s="84"/>
      <c r="MF64" s="84"/>
      <c r="MG64" s="84"/>
      <c r="MH64" s="84"/>
      <c r="MI64" s="84"/>
      <c r="MJ64" s="84"/>
      <c r="MK64" s="84"/>
      <c r="ML64" s="84"/>
      <c r="MM64" s="84"/>
      <c r="MN64" s="84"/>
      <c r="MO64" s="84"/>
      <c r="MP64" s="84"/>
      <c r="MQ64" s="84"/>
      <c r="MR64" s="84"/>
      <c r="MS64" s="84"/>
      <c r="MT64" s="84"/>
      <c r="MU64" s="84"/>
      <c r="MV64" s="84"/>
      <c r="MW64" s="84"/>
      <c r="MX64" s="84"/>
      <c r="MY64" s="84"/>
      <c r="MZ64" s="84"/>
      <c r="NA64" s="84"/>
      <c r="NB64" s="84"/>
      <c r="NC64" s="84"/>
      <c r="ND64" s="84"/>
      <c r="NE64" s="84"/>
      <c r="NF64" s="84"/>
      <c r="NG64" s="84"/>
      <c r="NH64" s="84"/>
      <c r="NI64" s="84"/>
      <c r="NJ64" s="84"/>
    </row>
    <row r="65" spans="1:374" s="83" customFormat="1" ht="24" customHeight="1">
      <c r="A65" s="487" t="s">
        <v>82</v>
      </c>
      <c r="B65" s="488"/>
      <c r="C65" s="189"/>
      <c r="D65" s="189"/>
      <c r="E65" s="195">
        <f t="shared" si="29"/>
        <v>8</v>
      </c>
      <c r="F65" s="189"/>
      <c r="G65" s="196"/>
      <c r="H65" s="196"/>
      <c r="I65" s="61"/>
      <c r="J65" s="61">
        <v>28</v>
      </c>
      <c r="K65" s="181">
        <f t="shared" si="26"/>
        <v>28</v>
      </c>
      <c r="L65" s="182">
        <f t="shared" si="12"/>
        <v>0</v>
      </c>
      <c r="M65" s="182">
        <f t="shared" si="13"/>
        <v>28</v>
      </c>
      <c r="N65" s="182">
        <f t="shared" si="14"/>
        <v>28</v>
      </c>
      <c r="O65" s="599"/>
      <c r="P65" s="600"/>
      <c r="Q65" s="600"/>
      <c r="R65" s="600"/>
      <c r="S65" s="600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84"/>
      <c r="AQ65" s="84"/>
      <c r="AR65" s="72"/>
      <c r="AS65" s="73" t="s">
        <v>283</v>
      </c>
      <c r="AT65" s="74" t="s">
        <v>310</v>
      </c>
      <c r="AU65" s="71"/>
      <c r="AV65" s="71"/>
      <c r="AW65" s="71"/>
      <c r="AX65" s="71"/>
      <c r="AY65" s="71"/>
      <c r="AZ65" s="71"/>
      <c r="BA65" s="71"/>
      <c r="BB65" s="71"/>
      <c r="BC65" s="71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/>
      <c r="JE65" s="84"/>
      <c r="JF65" s="84"/>
      <c r="JG65" s="84"/>
      <c r="JH65" s="84"/>
      <c r="JI65" s="84"/>
      <c r="JJ65" s="84"/>
      <c r="JK65" s="84"/>
      <c r="JL65" s="84"/>
      <c r="JM65" s="84"/>
      <c r="JN65" s="84"/>
      <c r="JO65" s="84"/>
      <c r="JP65" s="84"/>
      <c r="JQ65" s="84"/>
      <c r="JR65" s="84"/>
      <c r="JS65" s="84"/>
      <c r="JT65" s="84"/>
      <c r="JU65" s="84"/>
      <c r="JV65" s="84"/>
      <c r="JW65" s="84"/>
      <c r="JX65" s="84"/>
      <c r="JY65" s="84"/>
      <c r="JZ65" s="84"/>
      <c r="KA65" s="84"/>
      <c r="KB65" s="84"/>
      <c r="KC65" s="84"/>
      <c r="KD65" s="84"/>
      <c r="KE65" s="84"/>
      <c r="KF65" s="84"/>
      <c r="KG65" s="84"/>
      <c r="KH65" s="84"/>
      <c r="KI65" s="84"/>
      <c r="KJ65" s="84"/>
      <c r="KK65" s="84"/>
      <c r="KL65" s="84"/>
      <c r="KM65" s="84"/>
      <c r="KN65" s="84"/>
      <c r="KO65" s="84"/>
      <c r="KP65" s="84"/>
      <c r="KQ65" s="84"/>
      <c r="KR65" s="84"/>
      <c r="KS65" s="84"/>
      <c r="KT65" s="84"/>
      <c r="KU65" s="84"/>
      <c r="KV65" s="84"/>
      <c r="KW65" s="84"/>
      <c r="KX65" s="84"/>
      <c r="KY65" s="84"/>
      <c r="KZ65" s="84"/>
      <c r="LA65" s="84"/>
      <c r="LB65" s="84"/>
      <c r="LC65" s="84"/>
      <c r="LD65" s="84"/>
      <c r="LE65" s="84"/>
      <c r="LF65" s="84"/>
      <c r="LG65" s="84"/>
      <c r="LH65" s="84"/>
      <c r="LI65" s="84"/>
      <c r="LJ65" s="84"/>
      <c r="LK65" s="84"/>
      <c r="LL65" s="84"/>
      <c r="LM65" s="84"/>
      <c r="LN65" s="84"/>
      <c r="LO65" s="84"/>
      <c r="LP65" s="84"/>
      <c r="LQ65" s="84"/>
      <c r="LR65" s="84"/>
      <c r="LS65" s="84"/>
      <c r="LT65" s="84"/>
      <c r="LU65" s="84"/>
      <c r="LV65" s="84"/>
      <c r="LW65" s="84"/>
      <c r="LX65" s="84"/>
      <c r="LY65" s="84"/>
      <c r="LZ65" s="84"/>
      <c r="MA65" s="84"/>
      <c r="MB65" s="84"/>
      <c r="MC65" s="84"/>
      <c r="MD65" s="84"/>
      <c r="ME65" s="84"/>
      <c r="MF65" s="84"/>
      <c r="MG65" s="84"/>
      <c r="MH65" s="84"/>
      <c r="MI65" s="84"/>
      <c r="MJ65" s="84"/>
      <c r="MK65" s="84"/>
      <c r="ML65" s="84"/>
      <c r="MM65" s="84"/>
      <c r="MN65" s="84"/>
      <c r="MO65" s="84"/>
      <c r="MP65" s="84"/>
      <c r="MQ65" s="84"/>
      <c r="MR65" s="84"/>
      <c r="MS65" s="84"/>
      <c r="MT65" s="84"/>
      <c r="MU65" s="84"/>
      <c r="MV65" s="84"/>
      <c r="MW65" s="84"/>
      <c r="MX65" s="84"/>
      <c r="MY65" s="84"/>
      <c r="MZ65" s="84"/>
      <c r="NA65" s="84"/>
      <c r="NB65" s="84"/>
      <c r="NC65" s="84"/>
      <c r="ND65" s="84"/>
      <c r="NE65" s="84"/>
      <c r="NF65" s="84"/>
      <c r="NG65" s="84"/>
      <c r="NH65" s="84"/>
      <c r="NI65" s="84"/>
      <c r="NJ65" s="84"/>
    </row>
    <row r="66" spans="1:374" s="83" customFormat="1" ht="28.5" customHeight="1">
      <c r="A66" s="487" t="s">
        <v>83</v>
      </c>
      <c r="B66" s="488"/>
      <c r="C66" s="189"/>
      <c r="D66" s="189"/>
      <c r="E66" s="195">
        <f t="shared" si="29"/>
        <v>4</v>
      </c>
      <c r="F66" s="189"/>
      <c r="G66" s="196"/>
      <c r="H66" s="196"/>
      <c r="I66" s="61"/>
      <c r="J66" s="61">
        <v>4</v>
      </c>
      <c r="K66" s="181">
        <f t="shared" si="26"/>
        <v>4</v>
      </c>
      <c r="L66" s="182">
        <f t="shared" si="12"/>
        <v>0</v>
      </c>
      <c r="M66" s="182">
        <f t="shared" si="13"/>
        <v>4</v>
      </c>
      <c r="N66" s="182">
        <f t="shared" si="14"/>
        <v>4</v>
      </c>
      <c r="O66" s="599"/>
      <c r="P66" s="600"/>
      <c r="Q66" s="600"/>
      <c r="R66" s="600"/>
      <c r="S66" s="600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84"/>
      <c r="AQ66" s="84"/>
      <c r="AR66" s="72"/>
      <c r="AS66" s="73" t="s">
        <v>283</v>
      </c>
      <c r="AT66" s="74" t="s">
        <v>311</v>
      </c>
      <c r="AU66" s="71"/>
      <c r="AV66" s="71"/>
      <c r="AW66" s="71"/>
      <c r="AX66" s="71"/>
      <c r="AY66" s="71"/>
      <c r="AZ66" s="71"/>
      <c r="BA66" s="71"/>
      <c r="BB66" s="71"/>
      <c r="BC66" s="71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4"/>
      <c r="LR66" s="84"/>
      <c r="LS66" s="84"/>
      <c r="LT66" s="84"/>
      <c r="LU66" s="84"/>
      <c r="LV66" s="84"/>
      <c r="LW66" s="84"/>
      <c r="LX66" s="84"/>
      <c r="LY66" s="84"/>
      <c r="LZ66" s="84"/>
      <c r="MA66" s="84"/>
      <c r="MB66" s="84"/>
      <c r="MC66" s="84"/>
      <c r="MD66" s="84"/>
      <c r="ME66" s="84"/>
      <c r="MF66" s="84"/>
      <c r="MG66" s="84"/>
      <c r="MH66" s="84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</row>
    <row r="67" spans="1:374" s="83" customFormat="1" ht="36.75" customHeight="1">
      <c r="A67" s="487" t="s">
        <v>84</v>
      </c>
      <c r="B67" s="488"/>
      <c r="C67" s="189"/>
      <c r="D67" s="189"/>
      <c r="E67" s="195">
        <f t="shared" si="29"/>
        <v>2</v>
      </c>
      <c r="F67" s="189"/>
      <c r="G67" s="196"/>
      <c r="H67" s="196"/>
      <c r="I67" s="61"/>
      <c r="J67" s="216"/>
      <c r="K67" s="181">
        <f t="shared" si="26"/>
        <v>0</v>
      </c>
      <c r="L67" s="182">
        <f t="shared" si="12"/>
        <v>0</v>
      </c>
      <c r="M67" s="182">
        <f t="shared" si="13"/>
        <v>0</v>
      </c>
      <c r="N67" s="182">
        <f t="shared" si="14"/>
        <v>0</v>
      </c>
      <c r="O67" s="599"/>
      <c r="P67" s="600"/>
      <c r="Q67" s="600"/>
      <c r="R67" s="600"/>
      <c r="S67" s="600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84"/>
      <c r="AQ67" s="84"/>
      <c r="AR67" s="72"/>
      <c r="AS67" s="73" t="s">
        <v>283</v>
      </c>
      <c r="AT67" s="74" t="s">
        <v>312</v>
      </c>
      <c r="AU67" s="71"/>
      <c r="AV67" s="71"/>
      <c r="AW67" s="71"/>
      <c r="AX67" s="71"/>
      <c r="AY67" s="71"/>
      <c r="AZ67" s="71"/>
      <c r="BA67" s="71"/>
      <c r="BB67" s="71"/>
      <c r="BC67" s="71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4"/>
      <c r="LR67" s="84"/>
      <c r="LS67" s="84"/>
      <c r="LT67" s="84"/>
      <c r="LU67" s="84"/>
      <c r="LV67" s="84"/>
      <c r="LW67" s="84"/>
      <c r="LX67" s="84"/>
      <c r="LY67" s="84"/>
      <c r="LZ67" s="84"/>
      <c r="MA67" s="84"/>
      <c r="MB67" s="84"/>
      <c r="MC67" s="84"/>
      <c r="MD67" s="84"/>
      <c r="ME67" s="84"/>
      <c r="MF67" s="84"/>
      <c r="MG67" s="84"/>
      <c r="MH67" s="84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</row>
    <row r="68" spans="1:374" s="83" customFormat="1" ht="29.25" customHeight="1">
      <c r="A68" s="487" t="s">
        <v>85</v>
      </c>
      <c r="B68" s="488"/>
      <c r="C68" s="189"/>
      <c r="D68" s="189"/>
      <c r="E68" s="195">
        <f>SUM(E70:E78)</f>
        <v>1</v>
      </c>
      <c r="F68" s="189"/>
      <c r="G68" s="196"/>
      <c r="H68" s="196"/>
      <c r="I68" s="61"/>
      <c r="J68" s="216">
        <v>29</v>
      </c>
      <c r="K68" s="181">
        <f t="shared" si="26"/>
        <v>29</v>
      </c>
      <c r="L68" s="182">
        <f t="shared" si="12"/>
        <v>0</v>
      </c>
      <c r="M68" s="182">
        <f t="shared" si="13"/>
        <v>29</v>
      </c>
      <c r="N68" s="182">
        <f t="shared" si="14"/>
        <v>29</v>
      </c>
      <c r="O68" s="599"/>
      <c r="P68" s="600"/>
      <c r="Q68" s="600"/>
      <c r="R68" s="600"/>
      <c r="S68" s="600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84"/>
      <c r="AQ68" s="84"/>
      <c r="AR68" s="72"/>
      <c r="AS68" s="73" t="s">
        <v>283</v>
      </c>
      <c r="AT68" s="74" t="s">
        <v>313</v>
      </c>
      <c r="AU68" s="71"/>
      <c r="AV68" s="71"/>
      <c r="AW68" s="71"/>
      <c r="AX68" s="71"/>
      <c r="AY68" s="71"/>
      <c r="AZ68" s="71"/>
      <c r="BA68" s="71"/>
      <c r="BB68" s="71"/>
      <c r="BC68" s="71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4"/>
      <c r="LR68" s="84"/>
      <c r="LS68" s="84"/>
      <c r="LT68" s="84"/>
      <c r="LU68" s="84"/>
      <c r="LV68" s="84"/>
      <c r="LW68" s="84"/>
      <c r="LX68" s="84"/>
      <c r="LY68" s="84"/>
      <c r="LZ68" s="84"/>
      <c r="MA68" s="84"/>
      <c r="MB68" s="84"/>
      <c r="MC68" s="84"/>
      <c r="MD68" s="84"/>
      <c r="ME68" s="84"/>
      <c r="MF68" s="84"/>
      <c r="MG68" s="84"/>
      <c r="MH68" s="84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</row>
    <row r="69" spans="1:374" s="83" customFormat="1" ht="29.25" customHeight="1">
      <c r="A69" s="495" t="s">
        <v>239</v>
      </c>
      <c r="B69" s="496"/>
      <c r="C69" s="473" t="s">
        <v>138</v>
      </c>
      <c r="D69" s="474"/>
      <c r="E69" s="475"/>
      <c r="F69" s="469" t="s">
        <v>177</v>
      </c>
      <c r="G69" s="469"/>
      <c r="H69" s="469"/>
      <c r="I69" s="471" t="s">
        <v>178</v>
      </c>
      <c r="J69" s="471"/>
      <c r="K69" s="471"/>
      <c r="L69" s="596" t="s">
        <v>234</v>
      </c>
      <c r="M69" s="596"/>
      <c r="N69" s="596"/>
      <c r="O69" s="620" t="s">
        <v>238</v>
      </c>
      <c r="P69" s="620"/>
      <c r="Q69" s="620"/>
      <c r="R69" s="620"/>
      <c r="S69" s="620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84"/>
      <c r="AQ69" s="84"/>
      <c r="AR69" s="72"/>
      <c r="AS69" s="73" t="s">
        <v>283</v>
      </c>
      <c r="AT69" s="74" t="s">
        <v>314</v>
      </c>
      <c r="AU69" s="71"/>
      <c r="AV69" s="71"/>
      <c r="AW69" s="71"/>
      <c r="AX69" s="71"/>
      <c r="AY69" s="71"/>
      <c r="AZ69" s="71"/>
      <c r="BA69" s="71"/>
      <c r="BB69" s="71"/>
      <c r="BC69" s="71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4"/>
      <c r="LR69" s="84"/>
      <c r="LS69" s="84"/>
      <c r="LT69" s="84"/>
      <c r="LU69" s="84"/>
      <c r="LV69" s="84"/>
      <c r="LW69" s="84"/>
      <c r="LX69" s="84"/>
      <c r="LY69" s="84"/>
      <c r="LZ69" s="84"/>
      <c r="MA69" s="84"/>
      <c r="MB69" s="84"/>
      <c r="MC69" s="84"/>
      <c r="MD69" s="84"/>
      <c r="ME69" s="84"/>
      <c r="MF69" s="84"/>
      <c r="MG69" s="84"/>
      <c r="MH69" s="84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</row>
    <row r="70" spans="1:374" s="83" customFormat="1" ht="58.5" customHeight="1">
      <c r="A70" s="497"/>
      <c r="B70" s="498"/>
      <c r="C70" s="197" t="s">
        <v>171</v>
      </c>
      <c r="D70" s="157" t="s">
        <v>233</v>
      </c>
      <c r="E70" s="198" t="s">
        <v>232</v>
      </c>
      <c r="F70" s="199" t="s">
        <v>171</v>
      </c>
      <c r="G70" s="157" t="s">
        <v>233</v>
      </c>
      <c r="H70" s="198" t="s">
        <v>232</v>
      </c>
      <c r="I70" s="200" t="s">
        <v>171</v>
      </c>
      <c r="J70" s="223" t="s">
        <v>233</v>
      </c>
      <c r="K70" s="198" t="s">
        <v>232</v>
      </c>
      <c r="L70" s="201" t="s">
        <v>171</v>
      </c>
      <c r="M70" s="157" t="s">
        <v>233</v>
      </c>
      <c r="N70" s="198" t="s">
        <v>232</v>
      </c>
      <c r="O70" s="620"/>
      <c r="P70" s="620"/>
      <c r="Q70" s="620"/>
      <c r="R70" s="620"/>
      <c r="S70" s="620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84"/>
      <c r="AQ70" s="84"/>
      <c r="AR70" s="72"/>
      <c r="AS70" s="73" t="s">
        <v>283</v>
      </c>
      <c r="AT70" s="74" t="s">
        <v>315</v>
      </c>
      <c r="AU70" s="71"/>
      <c r="AV70" s="71"/>
      <c r="AW70" s="71"/>
      <c r="AX70" s="71"/>
      <c r="AY70" s="71"/>
      <c r="AZ70" s="71"/>
      <c r="BA70" s="71"/>
      <c r="BB70" s="71"/>
      <c r="BC70" s="71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4"/>
      <c r="LR70" s="84"/>
      <c r="LS70" s="84"/>
      <c r="LT70" s="84"/>
      <c r="LU70" s="84"/>
      <c r="LV70" s="84"/>
      <c r="LW70" s="84"/>
      <c r="LX70" s="84"/>
      <c r="LY70" s="84"/>
      <c r="LZ70" s="84"/>
      <c r="MA70" s="84"/>
      <c r="MB70" s="84"/>
      <c r="MC70" s="84"/>
      <c r="MD70" s="84"/>
      <c r="ME70" s="84"/>
      <c r="MF70" s="84"/>
      <c r="MG70" s="84"/>
      <c r="MH70" s="84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</row>
    <row r="71" spans="1:374" ht="15" customHeight="1">
      <c r="A71" s="492" t="str">
        <f>A25</f>
        <v>Neural tube defect</v>
      </c>
      <c r="B71" s="202" t="s">
        <v>22</v>
      </c>
      <c r="C71" s="318"/>
      <c r="D71" s="318"/>
      <c r="E71" s="318"/>
      <c r="F71" s="319"/>
      <c r="G71" s="319"/>
      <c r="H71" s="319"/>
      <c r="I71" s="320"/>
      <c r="J71" s="320"/>
      <c r="K71" s="320"/>
      <c r="L71" s="182">
        <f>SUM(C71,F71,I71)</f>
        <v>0</v>
      </c>
      <c r="M71" s="182">
        <f>SUM(D71,G71,J71)</f>
        <v>0</v>
      </c>
      <c r="N71" s="182">
        <f>SUM(E71,H71,K71)</f>
        <v>0</v>
      </c>
      <c r="O71" s="299"/>
      <c r="P71" s="300"/>
      <c r="Q71" s="300"/>
      <c r="R71" s="300"/>
      <c r="S71" s="301"/>
      <c r="AP71" s="72"/>
      <c r="AQ71" s="72"/>
      <c r="AR71" s="72"/>
      <c r="AS71" s="73" t="s">
        <v>283</v>
      </c>
      <c r="AT71" s="74" t="s">
        <v>316</v>
      </c>
      <c r="AU71" s="71"/>
      <c r="AV71" s="71"/>
      <c r="AW71" s="71"/>
      <c r="AX71" s="71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</row>
    <row r="72" spans="1:374" ht="15" customHeight="1">
      <c r="A72" s="492"/>
      <c r="B72" s="202" t="s">
        <v>23</v>
      </c>
      <c r="C72" s="318"/>
      <c r="D72" s="318"/>
      <c r="E72" s="318"/>
      <c r="F72" s="319"/>
      <c r="G72" s="319"/>
      <c r="H72" s="319"/>
      <c r="I72" s="320"/>
      <c r="J72" s="320"/>
      <c r="K72" s="320"/>
      <c r="L72" s="182">
        <f t="shared" ref="L72:L135" si="30">SUM(C72,F72,I72)</f>
        <v>0</v>
      </c>
      <c r="M72" s="182">
        <f t="shared" ref="M72:M135" si="31">SUM(D72,G72,J72)</f>
        <v>0</v>
      </c>
      <c r="N72" s="182">
        <f t="shared" ref="N72:N135" si="32">SUM(E72,H72,K72)</f>
        <v>0</v>
      </c>
      <c r="O72" s="601"/>
      <c r="P72" s="602"/>
      <c r="Q72" s="602"/>
      <c r="R72" s="602"/>
      <c r="S72" s="603"/>
      <c r="AP72" s="72"/>
      <c r="AQ72" s="72"/>
      <c r="AR72" s="72"/>
      <c r="AS72" s="73" t="s">
        <v>317</v>
      </c>
      <c r="AT72" s="74" t="s">
        <v>318</v>
      </c>
      <c r="AU72" s="71"/>
      <c r="AV72" s="71"/>
      <c r="AW72" s="71"/>
      <c r="AX72" s="71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</row>
    <row r="73" spans="1:374" ht="19.5" customHeight="1">
      <c r="A73" s="492" t="s">
        <v>43</v>
      </c>
      <c r="B73" s="202" t="s">
        <v>22</v>
      </c>
      <c r="C73" s="318"/>
      <c r="D73" s="318"/>
      <c r="E73" s="318"/>
      <c r="F73" s="319"/>
      <c r="G73" s="319">
        <v>1</v>
      </c>
      <c r="H73" s="319"/>
      <c r="I73" s="320"/>
      <c r="J73" s="320"/>
      <c r="K73" s="320"/>
      <c r="L73" s="182">
        <f t="shared" si="30"/>
        <v>0</v>
      </c>
      <c r="M73" s="182">
        <f t="shared" si="31"/>
        <v>1</v>
      </c>
      <c r="N73" s="182">
        <f t="shared" si="32"/>
        <v>0</v>
      </c>
      <c r="O73" s="453"/>
      <c r="P73" s="453"/>
      <c r="Q73" s="453"/>
      <c r="R73" s="453"/>
      <c r="S73" s="453"/>
      <c r="AP73" s="72"/>
      <c r="AQ73" s="72"/>
      <c r="AR73" s="72"/>
      <c r="AS73" s="73" t="s">
        <v>317</v>
      </c>
      <c r="AT73" s="74" t="s">
        <v>319</v>
      </c>
      <c r="AU73" s="71"/>
      <c r="AV73" s="71"/>
      <c r="AW73" s="71"/>
      <c r="AX73" s="71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</row>
    <row r="74" spans="1:374" ht="15" customHeight="1">
      <c r="A74" s="492"/>
      <c r="B74" s="202" t="s">
        <v>23</v>
      </c>
      <c r="C74" s="318"/>
      <c r="D74" s="318"/>
      <c r="E74" s="318"/>
      <c r="F74" s="319"/>
      <c r="G74" s="319"/>
      <c r="H74" s="319"/>
      <c r="I74" s="320"/>
      <c r="J74" s="320"/>
      <c r="K74" s="320"/>
      <c r="L74" s="182">
        <f t="shared" si="30"/>
        <v>0</v>
      </c>
      <c r="M74" s="182">
        <f t="shared" si="31"/>
        <v>0</v>
      </c>
      <c r="N74" s="182">
        <f t="shared" si="32"/>
        <v>0</v>
      </c>
      <c r="O74" s="453"/>
      <c r="P74" s="453"/>
      <c r="Q74" s="453"/>
      <c r="R74" s="453"/>
      <c r="S74" s="453"/>
      <c r="AP74" s="72"/>
      <c r="AQ74" s="72"/>
      <c r="AR74" s="72"/>
      <c r="AS74" s="73" t="s">
        <v>317</v>
      </c>
      <c r="AT74" s="74" t="s">
        <v>320</v>
      </c>
      <c r="AU74" s="71"/>
      <c r="AV74" s="71"/>
      <c r="AW74" s="71"/>
      <c r="AX74" s="71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</row>
    <row r="75" spans="1:374" ht="15" customHeight="1">
      <c r="A75" s="492" t="s">
        <v>44</v>
      </c>
      <c r="B75" s="202" t="s">
        <v>22</v>
      </c>
      <c r="C75" s="318"/>
      <c r="D75" s="318"/>
      <c r="E75" s="318">
        <v>1</v>
      </c>
      <c r="F75" s="319"/>
      <c r="G75" s="319"/>
      <c r="H75" s="319"/>
      <c r="I75" s="320"/>
      <c r="J75" s="320"/>
      <c r="K75" s="320"/>
      <c r="L75" s="182">
        <f t="shared" si="30"/>
        <v>0</v>
      </c>
      <c r="M75" s="182">
        <f t="shared" si="31"/>
        <v>0</v>
      </c>
      <c r="N75" s="182">
        <f t="shared" si="32"/>
        <v>1</v>
      </c>
      <c r="O75" s="453"/>
      <c r="P75" s="453"/>
      <c r="Q75" s="453"/>
      <c r="R75" s="453"/>
      <c r="S75" s="453"/>
      <c r="AP75" s="72"/>
      <c r="AQ75" s="72"/>
      <c r="AR75" s="72"/>
      <c r="AS75" s="73" t="s">
        <v>317</v>
      </c>
      <c r="AT75" s="74" t="s">
        <v>321</v>
      </c>
      <c r="AU75" s="71"/>
      <c r="AV75" s="71"/>
      <c r="AW75" s="71"/>
      <c r="AX75" s="71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</row>
    <row r="76" spans="1:374" ht="15" customHeight="1">
      <c r="A76" s="492"/>
      <c r="B76" s="202" t="s">
        <v>23</v>
      </c>
      <c r="C76" s="318"/>
      <c r="D76" s="318"/>
      <c r="E76" s="318"/>
      <c r="F76" s="319"/>
      <c r="G76" s="319"/>
      <c r="H76" s="319"/>
      <c r="I76" s="320"/>
      <c r="J76" s="320">
        <v>3</v>
      </c>
      <c r="K76" s="320"/>
      <c r="L76" s="182">
        <f t="shared" si="30"/>
        <v>0</v>
      </c>
      <c r="M76" s="182">
        <f t="shared" si="31"/>
        <v>3</v>
      </c>
      <c r="N76" s="182">
        <f t="shared" si="32"/>
        <v>0</v>
      </c>
      <c r="O76" s="453"/>
      <c r="P76" s="453"/>
      <c r="Q76" s="453"/>
      <c r="R76" s="453"/>
      <c r="S76" s="453"/>
      <c r="AP76" s="72"/>
      <c r="AQ76" s="72"/>
      <c r="AR76" s="72"/>
      <c r="AS76" s="73" t="s">
        <v>317</v>
      </c>
      <c r="AT76" s="74" t="s">
        <v>322</v>
      </c>
      <c r="AU76" s="71"/>
      <c r="AV76" s="71"/>
      <c r="AW76" s="71"/>
      <c r="AX76" s="71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</row>
    <row r="77" spans="1:374" ht="15" customHeight="1">
      <c r="A77" s="492" t="s">
        <v>45</v>
      </c>
      <c r="B77" s="202" t="s">
        <v>22</v>
      </c>
      <c r="C77" s="318"/>
      <c r="D77" s="318"/>
      <c r="E77" s="318"/>
      <c r="F77" s="319"/>
      <c r="G77" s="319"/>
      <c r="H77" s="319"/>
      <c r="I77" s="320"/>
      <c r="J77" s="320"/>
      <c r="K77" s="320"/>
      <c r="L77" s="182">
        <f t="shared" si="30"/>
        <v>0</v>
      </c>
      <c r="M77" s="182">
        <f t="shared" si="31"/>
        <v>0</v>
      </c>
      <c r="N77" s="182">
        <f t="shared" si="32"/>
        <v>0</v>
      </c>
      <c r="O77" s="606"/>
      <c r="P77" s="607"/>
      <c r="Q77" s="607"/>
      <c r="R77" s="607"/>
      <c r="S77" s="608"/>
      <c r="AP77" s="72"/>
      <c r="AQ77" s="72"/>
      <c r="AR77" s="72"/>
      <c r="AS77" s="73" t="s">
        <v>317</v>
      </c>
      <c r="AT77" s="74" t="s">
        <v>323</v>
      </c>
      <c r="AU77" s="71"/>
      <c r="AV77" s="71"/>
      <c r="AW77" s="71"/>
      <c r="AX77" s="71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</row>
    <row r="78" spans="1:374" ht="15" customHeight="1">
      <c r="A78" s="492"/>
      <c r="B78" s="202" t="s">
        <v>23</v>
      </c>
      <c r="C78" s="318"/>
      <c r="D78" s="318"/>
      <c r="E78" s="318"/>
      <c r="F78" s="319"/>
      <c r="G78" s="319"/>
      <c r="H78" s="319"/>
      <c r="I78" s="320"/>
      <c r="J78" s="320"/>
      <c r="K78" s="320"/>
      <c r="L78" s="182">
        <f t="shared" si="30"/>
        <v>0</v>
      </c>
      <c r="M78" s="182">
        <f t="shared" si="31"/>
        <v>0</v>
      </c>
      <c r="N78" s="182">
        <f t="shared" si="32"/>
        <v>0</v>
      </c>
      <c r="O78" s="453"/>
      <c r="P78" s="453"/>
      <c r="Q78" s="453"/>
      <c r="R78" s="453"/>
      <c r="S78" s="453"/>
      <c r="AP78" s="72"/>
      <c r="AQ78" s="72"/>
      <c r="AR78" s="72"/>
      <c r="AS78" s="73" t="s">
        <v>317</v>
      </c>
      <c r="AT78" s="74" t="s">
        <v>324</v>
      </c>
      <c r="AU78" s="71"/>
      <c r="AV78" s="71"/>
      <c r="AW78" s="71"/>
      <c r="AX78" s="71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</row>
    <row r="79" spans="1:374" ht="15" customHeight="1">
      <c r="A79" s="494" t="s">
        <v>149</v>
      </c>
      <c r="B79" s="202" t="s">
        <v>22</v>
      </c>
      <c r="C79" s="318"/>
      <c r="D79" s="318"/>
      <c r="E79" s="318"/>
      <c r="F79" s="319"/>
      <c r="G79" s="319"/>
      <c r="H79" s="319"/>
      <c r="I79" s="320"/>
      <c r="J79" s="320"/>
      <c r="K79" s="320"/>
      <c r="L79" s="182">
        <f t="shared" si="30"/>
        <v>0</v>
      </c>
      <c r="M79" s="182">
        <f t="shared" si="31"/>
        <v>0</v>
      </c>
      <c r="N79" s="182">
        <f t="shared" si="32"/>
        <v>0</v>
      </c>
      <c r="O79" s="453"/>
      <c r="P79" s="453"/>
      <c r="Q79" s="453"/>
      <c r="R79" s="453"/>
      <c r="S79" s="453"/>
      <c r="AP79" s="72"/>
      <c r="AQ79" s="72"/>
      <c r="AR79" s="72"/>
      <c r="AS79" s="73" t="s">
        <v>317</v>
      </c>
      <c r="AT79" s="74" t="s">
        <v>325</v>
      </c>
      <c r="AU79" s="71"/>
      <c r="AV79" s="71"/>
      <c r="AW79" s="71"/>
      <c r="AX79" s="71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</row>
    <row r="80" spans="1:374" ht="15" customHeight="1">
      <c r="A80" s="494"/>
      <c r="B80" s="202" t="s">
        <v>23</v>
      </c>
      <c r="C80" s="318"/>
      <c r="D80" s="318"/>
      <c r="E80" s="318"/>
      <c r="F80" s="319"/>
      <c r="G80" s="319"/>
      <c r="H80" s="319"/>
      <c r="I80" s="320"/>
      <c r="J80" s="320"/>
      <c r="K80" s="320"/>
      <c r="L80" s="182">
        <f t="shared" si="30"/>
        <v>0</v>
      </c>
      <c r="M80" s="182">
        <f t="shared" si="31"/>
        <v>0</v>
      </c>
      <c r="N80" s="182">
        <f t="shared" si="32"/>
        <v>0</v>
      </c>
      <c r="O80" s="453"/>
      <c r="P80" s="453"/>
      <c r="Q80" s="453"/>
      <c r="R80" s="453"/>
      <c r="S80" s="453"/>
      <c r="AP80" s="72"/>
      <c r="AQ80" s="72"/>
      <c r="AR80" s="72"/>
      <c r="AS80" s="73" t="s">
        <v>317</v>
      </c>
      <c r="AT80" s="74" t="s">
        <v>326</v>
      </c>
      <c r="AU80" s="71"/>
      <c r="AV80" s="71"/>
      <c r="AW80" s="71"/>
      <c r="AX80" s="71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</row>
    <row r="81" spans="1:374" ht="15" customHeight="1">
      <c r="A81" s="492" t="s">
        <v>47</v>
      </c>
      <c r="B81" s="202" t="s">
        <v>22</v>
      </c>
      <c r="C81" s="318"/>
      <c r="D81" s="318"/>
      <c r="E81" s="318"/>
      <c r="F81" s="319"/>
      <c r="G81" s="319"/>
      <c r="H81" s="319"/>
      <c r="I81" s="320"/>
      <c r="J81" s="320"/>
      <c r="K81" s="320"/>
      <c r="L81" s="182">
        <f t="shared" si="30"/>
        <v>0</v>
      </c>
      <c r="M81" s="182">
        <f t="shared" si="31"/>
        <v>0</v>
      </c>
      <c r="N81" s="182">
        <f t="shared" si="32"/>
        <v>0</v>
      </c>
      <c r="O81" s="453"/>
      <c r="P81" s="453"/>
      <c r="Q81" s="453"/>
      <c r="R81" s="453"/>
      <c r="S81" s="453"/>
      <c r="AP81" s="72"/>
      <c r="AQ81" s="72"/>
      <c r="AR81" s="72"/>
      <c r="AS81" s="73" t="s">
        <v>317</v>
      </c>
      <c r="AT81" s="74" t="s">
        <v>327</v>
      </c>
      <c r="AU81" s="71"/>
      <c r="AV81" s="71"/>
      <c r="AW81" s="71"/>
      <c r="AX81" s="71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</row>
    <row r="82" spans="1:374" ht="15" customHeight="1">
      <c r="A82" s="492"/>
      <c r="B82" s="202" t="s">
        <v>23</v>
      </c>
      <c r="C82" s="318"/>
      <c r="D82" s="318"/>
      <c r="E82" s="318"/>
      <c r="F82" s="319"/>
      <c r="G82" s="319"/>
      <c r="H82" s="319"/>
      <c r="I82" s="320"/>
      <c r="J82" s="320"/>
      <c r="K82" s="320"/>
      <c r="L82" s="182">
        <f t="shared" si="30"/>
        <v>0</v>
      </c>
      <c r="M82" s="182">
        <f t="shared" si="31"/>
        <v>0</v>
      </c>
      <c r="N82" s="182">
        <f t="shared" si="32"/>
        <v>0</v>
      </c>
      <c r="O82" s="453"/>
      <c r="P82" s="453"/>
      <c r="Q82" s="453"/>
      <c r="R82" s="453"/>
      <c r="S82" s="453"/>
      <c r="AP82" s="72"/>
      <c r="AQ82" s="72"/>
      <c r="AR82" s="72"/>
      <c r="AS82" s="73" t="s">
        <v>317</v>
      </c>
      <c r="AT82" s="74" t="s">
        <v>328</v>
      </c>
      <c r="AU82" s="71"/>
      <c r="AV82" s="71"/>
      <c r="AW82" s="71"/>
      <c r="AX82" s="71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</row>
    <row r="83" spans="1:374" ht="15" customHeight="1">
      <c r="A83" s="492" t="s">
        <v>48</v>
      </c>
      <c r="B83" s="202" t="s">
        <v>22</v>
      </c>
      <c r="C83" s="318"/>
      <c r="D83" s="318"/>
      <c r="E83" s="318"/>
      <c r="F83" s="319"/>
      <c r="G83" s="319"/>
      <c r="H83" s="319"/>
      <c r="I83" s="320"/>
      <c r="J83" s="320"/>
      <c r="K83" s="320"/>
      <c r="L83" s="182">
        <f t="shared" si="30"/>
        <v>0</v>
      </c>
      <c r="M83" s="182">
        <f t="shared" si="31"/>
        <v>0</v>
      </c>
      <c r="N83" s="182">
        <f t="shared" si="32"/>
        <v>0</v>
      </c>
      <c r="O83" s="453"/>
      <c r="P83" s="453"/>
      <c r="Q83" s="453"/>
      <c r="R83" s="453"/>
      <c r="S83" s="453"/>
      <c r="AP83" s="72"/>
      <c r="AQ83" s="72"/>
      <c r="AR83" s="72"/>
      <c r="AS83" s="73" t="s">
        <v>317</v>
      </c>
      <c r="AT83" s="74" t="s">
        <v>329</v>
      </c>
      <c r="AU83" s="71"/>
      <c r="AV83" s="71"/>
      <c r="AW83" s="71"/>
      <c r="AX83" s="71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</row>
    <row r="84" spans="1:374" ht="15" customHeight="1">
      <c r="A84" s="492"/>
      <c r="B84" s="202" t="s">
        <v>23</v>
      </c>
      <c r="C84" s="318"/>
      <c r="D84" s="318"/>
      <c r="E84" s="318"/>
      <c r="F84" s="319"/>
      <c r="G84" s="319"/>
      <c r="H84" s="319"/>
      <c r="I84" s="320"/>
      <c r="J84" s="320"/>
      <c r="K84" s="320"/>
      <c r="L84" s="182">
        <f t="shared" si="30"/>
        <v>0</v>
      </c>
      <c r="M84" s="182">
        <f t="shared" si="31"/>
        <v>0</v>
      </c>
      <c r="N84" s="182">
        <f t="shared" si="32"/>
        <v>0</v>
      </c>
      <c r="O84" s="453"/>
      <c r="P84" s="453"/>
      <c r="Q84" s="453"/>
      <c r="R84" s="453"/>
      <c r="S84" s="453"/>
      <c r="AP84" s="72"/>
      <c r="AQ84" s="72"/>
      <c r="AR84" s="72"/>
      <c r="AS84" s="73" t="s">
        <v>317</v>
      </c>
      <c r="AT84" s="74" t="s">
        <v>330</v>
      </c>
      <c r="AU84" s="71"/>
      <c r="AV84" s="71"/>
      <c r="AW84" s="71"/>
      <c r="AX84" s="71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</row>
    <row r="85" spans="1:374" ht="15" customHeight="1">
      <c r="A85" s="494" t="s">
        <v>49</v>
      </c>
      <c r="B85" s="202" t="s">
        <v>22</v>
      </c>
      <c r="C85" s="318"/>
      <c r="D85" s="318"/>
      <c r="E85" s="318"/>
      <c r="F85" s="319"/>
      <c r="G85" s="319"/>
      <c r="H85" s="319"/>
      <c r="I85" s="320"/>
      <c r="J85" s="320"/>
      <c r="K85" s="320"/>
      <c r="L85" s="182">
        <f t="shared" si="30"/>
        <v>0</v>
      </c>
      <c r="M85" s="182">
        <f t="shared" si="31"/>
        <v>0</v>
      </c>
      <c r="N85" s="182">
        <f t="shared" si="32"/>
        <v>0</v>
      </c>
      <c r="O85" s="453"/>
      <c r="P85" s="453"/>
      <c r="Q85" s="453"/>
      <c r="R85" s="453"/>
      <c r="S85" s="453"/>
      <c r="AP85" s="72"/>
      <c r="AQ85" s="72"/>
      <c r="AR85" s="72"/>
      <c r="AS85" s="73" t="s">
        <v>317</v>
      </c>
      <c r="AT85" s="74" t="s">
        <v>331</v>
      </c>
      <c r="AU85" s="71"/>
      <c r="AV85" s="71"/>
      <c r="AW85" s="71"/>
      <c r="AX85" s="71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</row>
    <row r="86" spans="1:374" ht="15" customHeight="1">
      <c r="A86" s="494"/>
      <c r="B86" s="202" t="s">
        <v>23</v>
      </c>
      <c r="C86" s="318"/>
      <c r="D86" s="318"/>
      <c r="E86" s="318"/>
      <c r="F86" s="319"/>
      <c r="G86" s="319"/>
      <c r="H86" s="319"/>
      <c r="I86" s="320"/>
      <c r="J86" s="320"/>
      <c r="K86" s="320"/>
      <c r="L86" s="182">
        <f t="shared" si="30"/>
        <v>0</v>
      </c>
      <c r="M86" s="182">
        <f t="shared" si="31"/>
        <v>0</v>
      </c>
      <c r="N86" s="182">
        <f t="shared" si="32"/>
        <v>0</v>
      </c>
      <c r="O86" s="453"/>
      <c r="P86" s="453"/>
      <c r="Q86" s="453"/>
      <c r="R86" s="453"/>
      <c r="S86" s="453"/>
      <c r="AP86" s="72"/>
      <c r="AQ86" s="72"/>
      <c r="AR86" s="72"/>
      <c r="AS86" s="73" t="s">
        <v>317</v>
      </c>
      <c r="AT86" s="74" t="s">
        <v>332</v>
      </c>
      <c r="AU86" s="71"/>
      <c r="AV86" s="71"/>
      <c r="AW86" s="71"/>
      <c r="AX86" s="71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</row>
    <row r="87" spans="1:374" ht="15" customHeight="1">
      <c r="A87" s="494" t="s">
        <v>50</v>
      </c>
      <c r="B87" s="202" t="s">
        <v>22</v>
      </c>
      <c r="C87" s="318"/>
      <c r="D87" s="318"/>
      <c r="E87" s="318"/>
      <c r="F87" s="319"/>
      <c r="G87" s="319"/>
      <c r="H87" s="319"/>
      <c r="I87" s="320"/>
      <c r="J87" s="320"/>
      <c r="K87" s="320"/>
      <c r="L87" s="182">
        <f t="shared" si="30"/>
        <v>0</v>
      </c>
      <c r="M87" s="182">
        <f t="shared" si="31"/>
        <v>0</v>
      </c>
      <c r="N87" s="182">
        <f t="shared" si="32"/>
        <v>0</v>
      </c>
      <c r="O87" s="453"/>
      <c r="P87" s="453"/>
      <c r="Q87" s="453"/>
      <c r="R87" s="453"/>
      <c r="S87" s="453"/>
      <c r="AP87" s="72"/>
      <c r="AQ87" s="72"/>
      <c r="AR87" s="72"/>
      <c r="AS87" s="73" t="s">
        <v>317</v>
      </c>
      <c r="AT87" s="74" t="s">
        <v>333</v>
      </c>
      <c r="AU87" s="71"/>
      <c r="AV87" s="71"/>
      <c r="AW87" s="71"/>
      <c r="AX87" s="71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</row>
    <row r="88" spans="1:374" ht="15" customHeight="1">
      <c r="A88" s="494"/>
      <c r="B88" s="202" t="s">
        <v>23</v>
      </c>
      <c r="C88" s="318"/>
      <c r="D88" s="318"/>
      <c r="E88" s="318"/>
      <c r="F88" s="319"/>
      <c r="G88" s="319"/>
      <c r="H88" s="319"/>
      <c r="I88" s="320"/>
      <c r="J88" s="320"/>
      <c r="K88" s="320"/>
      <c r="L88" s="182">
        <f t="shared" si="30"/>
        <v>0</v>
      </c>
      <c r="M88" s="182">
        <f t="shared" si="31"/>
        <v>0</v>
      </c>
      <c r="N88" s="182">
        <f t="shared" si="32"/>
        <v>0</v>
      </c>
      <c r="O88" s="453"/>
      <c r="P88" s="453"/>
      <c r="Q88" s="453"/>
      <c r="R88" s="453"/>
      <c r="S88" s="453"/>
      <c r="AP88" s="72"/>
      <c r="AQ88" s="72"/>
      <c r="AR88" s="72"/>
      <c r="AS88" s="73" t="s">
        <v>317</v>
      </c>
      <c r="AT88" s="74" t="s">
        <v>334</v>
      </c>
      <c r="AU88" s="71"/>
      <c r="AV88" s="71"/>
      <c r="AW88" s="71"/>
      <c r="AX88" s="71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</row>
    <row r="89" spans="1:374" ht="15" customHeight="1">
      <c r="A89" s="491" t="s">
        <v>52</v>
      </c>
      <c r="B89" s="203" t="s">
        <v>22</v>
      </c>
      <c r="C89" s="318"/>
      <c r="D89" s="318"/>
      <c r="E89" s="318"/>
      <c r="F89" s="319"/>
      <c r="G89" s="319"/>
      <c r="H89" s="319"/>
      <c r="I89" s="320">
        <v>3</v>
      </c>
      <c r="J89" s="320"/>
      <c r="K89" s="320"/>
      <c r="L89" s="182">
        <f t="shared" si="30"/>
        <v>3</v>
      </c>
      <c r="M89" s="182">
        <f t="shared" si="31"/>
        <v>0</v>
      </c>
      <c r="N89" s="182">
        <f t="shared" si="32"/>
        <v>0</v>
      </c>
      <c r="O89" s="453"/>
      <c r="P89" s="453"/>
      <c r="Q89" s="453"/>
      <c r="R89" s="453"/>
      <c r="S89" s="453"/>
      <c r="AP89" s="72"/>
      <c r="AQ89" s="72"/>
      <c r="AR89" s="72"/>
      <c r="AS89" s="73" t="s">
        <v>317</v>
      </c>
      <c r="AT89" s="74" t="s">
        <v>335</v>
      </c>
      <c r="AU89" s="71"/>
      <c r="AV89" s="71"/>
      <c r="AW89" s="71"/>
      <c r="AX89" s="71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</row>
    <row r="90" spans="1:374" ht="15" customHeight="1">
      <c r="A90" s="491"/>
      <c r="B90" s="203" t="s">
        <v>23</v>
      </c>
      <c r="C90" s="318"/>
      <c r="D90" s="318"/>
      <c r="E90" s="318"/>
      <c r="F90" s="319"/>
      <c r="G90" s="319"/>
      <c r="H90" s="319"/>
      <c r="I90" s="320">
        <v>10</v>
      </c>
      <c r="J90" s="320">
        <v>4</v>
      </c>
      <c r="K90" s="320"/>
      <c r="L90" s="182">
        <f t="shared" si="30"/>
        <v>10</v>
      </c>
      <c r="M90" s="182">
        <f t="shared" si="31"/>
        <v>4</v>
      </c>
      <c r="N90" s="182">
        <f t="shared" si="32"/>
        <v>0</v>
      </c>
      <c r="O90" s="453"/>
      <c r="P90" s="453"/>
      <c r="Q90" s="453"/>
      <c r="R90" s="453"/>
      <c r="S90" s="453"/>
      <c r="AP90" s="72"/>
      <c r="AQ90" s="72"/>
      <c r="AR90" s="72"/>
      <c r="AS90" s="73" t="s">
        <v>317</v>
      </c>
      <c r="AT90" s="74" t="s">
        <v>336</v>
      </c>
      <c r="AU90" s="71"/>
      <c r="AV90" s="71"/>
      <c r="AW90" s="71"/>
      <c r="AX90" s="71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</row>
    <row r="91" spans="1:374" ht="15" customHeight="1">
      <c r="A91" s="493" t="s">
        <v>189</v>
      </c>
      <c r="B91" s="203" t="s">
        <v>22</v>
      </c>
      <c r="C91" s="318"/>
      <c r="D91" s="318"/>
      <c r="E91" s="318"/>
      <c r="F91" s="319"/>
      <c r="G91" s="319"/>
      <c r="H91" s="319"/>
      <c r="I91" s="320"/>
      <c r="J91" s="320"/>
      <c r="K91" s="320"/>
      <c r="L91" s="182">
        <f t="shared" si="30"/>
        <v>0</v>
      </c>
      <c r="M91" s="182">
        <f t="shared" si="31"/>
        <v>0</v>
      </c>
      <c r="N91" s="182">
        <f t="shared" si="32"/>
        <v>0</v>
      </c>
      <c r="O91" s="453"/>
      <c r="P91" s="453"/>
      <c r="Q91" s="453"/>
      <c r="R91" s="453"/>
      <c r="S91" s="453"/>
      <c r="AP91" s="72"/>
      <c r="AQ91" s="72"/>
      <c r="AR91" s="72"/>
      <c r="AS91" s="73" t="s">
        <v>317</v>
      </c>
      <c r="AT91" s="74" t="s">
        <v>337</v>
      </c>
      <c r="AU91" s="71"/>
      <c r="AV91" s="71"/>
      <c r="AW91" s="71"/>
      <c r="AX91" s="71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</row>
    <row r="92" spans="1:374" ht="15" customHeight="1">
      <c r="A92" s="491"/>
      <c r="B92" s="203" t="s">
        <v>23</v>
      </c>
      <c r="C92" s="318"/>
      <c r="D92" s="318"/>
      <c r="E92" s="318"/>
      <c r="F92" s="319"/>
      <c r="G92" s="319"/>
      <c r="H92" s="319"/>
      <c r="I92" s="320"/>
      <c r="J92" s="320"/>
      <c r="K92" s="320"/>
      <c r="L92" s="182">
        <f t="shared" si="30"/>
        <v>0</v>
      </c>
      <c r="M92" s="182">
        <f t="shared" si="31"/>
        <v>0</v>
      </c>
      <c r="N92" s="182">
        <f t="shared" si="32"/>
        <v>0</v>
      </c>
      <c r="O92" s="453"/>
      <c r="P92" s="453"/>
      <c r="Q92" s="453"/>
      <c r="R92" s="453"/>
      <c r="S92" s="453"/>
      <c r="AP92" s="72"/>
      <c r="AQ92" s="72"/>
      <c r="AR92" s="72"/>
      <c r="AS92" s="73" t="s">
        <v>317</v>
      </c>
      <c r="AT92" s="74" t="s">
        <v>338</v>
      </c>
      <c r="AU92" s="71"/>
      <c r="AV92" s="71"/>
      <c r="AW92" s="71"/>
      <c r="AX92" s="71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</row>
    <row r="93" spans="1:374" ht="15" customHeight="1">
      <c r="A93" s="493" t="s">
        <v>190</v>
      </c>
      <c r="B93" s="203" t="s">
        <v>22</v>
      </c>
      <c r="C93" s="318"/>
      <c r="D93" s="318"/>
      <c r="E93" s="318"/>
      <c r="F93" s="319"/>
      <c r="G93" s="319"/>
      <c r="H93" s="319"/>
      <c r="I93" s="320"/>
      <c r="J93" s="320">
        <v>5</v>
      </c>
      <c r="K93" s="320"/>
      <c r="L93" s="182">
        <f t="shared" si="30"/>
        <v>0</v>
      </c>
      <c r="M93" s="182">
        <f t="shared" si="31"/>
        <v>5</v>
      </c>
      <c r="N93" s="182">
        <f t="shared" si="32"/>
        <v>0</v>
      </c>
      <c r="O93" s="453"/>
      <c r="P93" s="453"/>
      <c r="Q93" s="453"/>
      <c r="R93" s="453"/>
      <c r="S93" s="453"/>
      <c r="AP93" s="72"/>
      <c r="AQ93" s="72"/>
      <c r="AR93" s="72"/>
      <c r="AS93" s="73" t="s">
        <v>317</v>
      </c>
      <c r="AT93" s="74" t="s">
        <v>339</v>
      </c>
      <c r="AU93" s="71"/>
      <c r="AV93" s="71"/>
      <c r="AW93" s="71"/>
      <c r="AX93" s="71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</row>
    <row r="94" spans="1:374" ht="15" customHeight="1">
      <c r="A94" s="491"/>
      <c r="B94" s="203" t="s">
        <v>23</v>
      </c>
      <c r="C94" s="318"/>
      <c r="D94" s="318"/>
      <c r="E94" s="318"/>
      <c r="F94" s="319"/>
      <c r="G94" s="319">
        <v>2</v>
      </c>
      <c r="H94" s="319"/>
      <c r="I94" s="320"/>
      <c r="J94" s="320">
        <v>3</v>
      </c>
      <c r="K94" s="320"/>
      <c r="L94" s="182">
        <f t="shared" si="30"/>
        <v>0</v>
      </c>
      <c r="M94" s="182">
        <f t="shared" si="31"/>
        <v>5</v>
      </c>
      <c r="N94" s="182">
        <f t="shared" si="32"/>
        <v>0</v>
      </c>
      <c r="O94" s="453"/>
      <c r="P94" s="453"/>
      <c r="Q94" s="453"/>
      <c r="R94" s="453"/>
      <c r="S94" s="453"/>
      <c r="AP94" s="72"/>
      <c r="AQ94" s="72"/>
      <c r="AR94" s="72"/>
      <c r="AS94" s="73" t="s">
        <v>317</v>
      </c>
      <c r="AT94" s="74" t="s">
        <v>340</v>
      </c>
      <c r="AU94" s="71"/>
      <c r="AV94" s="71"/>
      <c r="AW94" s="71"/>
      <c r="AX94" s="71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  <c r="MZ94" s="72"/>
      <c r="NA94" s="72"/>
      <c r="NB94" s="72"/>
      <c r="NC94" s="72"/>
      <c r="ND94" s="72"/>
      <c r="NE94" s="72"/>
      <c r="NF94" s="72"/>
      <c r="NG94" s="72"/>
      <c r="NH94" s="72"/>
      <c r="NI94" s="72"/>
      <c r="NJ94" s="72"/>
    </row>
    <row r="95" spans="1:374" ht="15" customHeight="1">
      <c r="A95" s="491" t="s">
        <v>191</v>
      </c>
      <c r="B95" s="203" t="s">
        <v>22</v>
      </c>
      <c r="C95" s="318"/>
      <c r="D95" s="318"/>
      <c r="E95" s="318"/>
      <c r="F95" s="319"/>
      <c r="G95" s="319"/>
      <c r="H95" s="319"/>
      <c r="I95" s="321"/>
      <c r="J95" s="321"/>
      <c r="K95" s="321"/>
      <c r="L95" s="182">
        <f t="shared" si="30"/>
        <v>0</v>
      </c>
      <c r="M95" s="182">
        <f t="shared" si="31"/>
        <v>0</v>
      </c>
      <c r="N95" s="182">
        <f t="shared" si="32"/>
        <v>0</v>
      </c>
      <c r="O95" s="453"/>
      <c r="P95" s="453"/>
      <c r="Q95" s="453"/>
      <c r="R95" s="453"/>
      <c r="S95" s="453"/>
      <c r="AP95" s="72"/>
      <c r="AQ95" s="72"/>
      <c r="AR95" s="72"/>
      <c r="AS95" s="73" t="s">
        <v>317</v>
      </c>
      <c r="AT95" s="74" t="s">
        <v>341</v>
      </c>
      <c r="AU95" s="71"/>
      <c r="AV95" s="71"/>
      <c r="AW95" s="71"/>
      <c r="AX95" s="71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  <c r="MZ95" s="72"/>
      <c r="NA95" s="72"/>
      <c r="NB95" s="72"/>
      <c r="NC95" s="72"/>
      <c r="ND95" s="72"/>
      <c r="NE95" s="72"/>
      <c r="NF95" s="72"/>
      <c r="NG95" s="72"/>
      <c r="NH95" s="72"/>
      <c r="NI95" s="72"/>
      <c r="NJ95" s="72"/>
    </row>
    <row r="96" spans="1:374" ht="15" customHeight="1">
      <c r="A96" s="491"/>
      <c r="B96" s="203" t="s">
        <v>23</v>
      </c>
      <c r="C96" s="318"/>
      <c r="D96" s="318"/>
      <c r="E96" s="318"/>
      <c r="F96" s="319"/>
      <c r="G96" s="319"/>
      <c r="H96" s="319"/>
      <c r="I96" s="321"/>
      <c r="J96" s="321"/>
      <c r="K96" s="321"/>
      <c r="L96" s="182">
        <f t="shared" si="30"/>
        <v>0</v>
      </c>
      <c r="M96" s="182">
        <f t="shared" si="31"/>
        <v>0</v>
      </c>
      <c r="N96" s="182">
        <f t="shared" si="32"/>
        <v>0</v>
      </c>
      <c r="O96" s="453"/>
      <c r="P96" s="453"/>
      <c r="Q96" s="453"/>
      <c r="R96" s="453"/>
      <c r="S96" s="453"/>
      <c r="AP96" s="72"/>
      <c r="AQ96" s="72"/>
      <c r="AR96" s="72"/>
      <c r="AS96" s="73" t="s">
        <v>317</v>
      </c>
      <c r="AT96" s="74" t="s">
        <v>342</v>
      </c>
      <c r="AU96" s="71"/>
      <c r="AV96" s="71"/>
      <c r="AW96" s="71"/>
      <c r="AX96" s="71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  <c r="MZ96" s="72"/>
      <c r="NA96" s="72"/>
      <c r="NB96" s="72"/>
      <c r="NC96" s="72"/>
      <c r="ND96" s="72"/>
      <c r="NE96" s="72"/>
      <c r="NF96" s="72"/>
      <c r="NG96" s="72"/>
      <c r="NH96" s="72"/>
      <c r="NI96" s="72"/>
      <c r="NJ96" s="72"/>
    </row>
    <row r="97" spans="1:374" ht="15" customHeight="1">
      <c r="A97" s="491" t="s">
        <v>192</v>
      </c>
      <c r="B97" s="203" t="s">
        <v>22</v>
      </c>
      <c r="C97" s="321"/>
      <c r="D97" s="321"/>
      <c r="E97" s="321"/>
      <c r="F97" s="321"/>
      <c r="G97" s="321"/>
      <c r="H97" s="321"/>
      <c r="I97" s="320">
        <v>1</v>
      </c>
      <c r="J97" s="320"/>
      <c r="K97" s="320"/>
      <c r="L97" s="182">
        <f t="shared" si="30"/>
        <v>1</v>
      </c>
      <c r="M97" s="182">
        <f t="shared" si="31"/>
        <v>0</v>
      </c>
      <c r="N97" s="182">
        <f t="shared" si="32"/>
        <v>0</v>
      </c>
      <c r="O97" s="453"/>
      <c r="P97" s="453"/>
      <c r="Q97" s="453"/>
      <c r="R97" s="453"/>
      <c r="S97" s="453"/>
      <c r="AP97" s="72"/>
      <c r="AQ97" s="72"/>
      <c r="AR97" s="72"/>
      <c r="AS97" s="73" t="s">
        <v>317</v>
      </c>
      <c r="AT97" s="74" t="s">
        <v>343</v>
      </c>
      <c r="AU97" s="71"/>
      <c r="AV97" s="71"/>
      <c r="AW97" s="71"/>
      <c r="AX97" s="71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  <c r="IW97" s="72"/>
      <c r="IX97" s="72"/>
      <c r="IY97" s="72"/>
      <c r="IZ97" s="72"/>
      <c r="JA97" s="72"/>
      <c r="JB97" s="72"/>
      <c r="JC97" s="72"/>
      <c r="JD97" s="72"/>
      <c r="JE97" s="72"/>
      <c r="JF97" s="72"/>
      <c r="JG97" s="72"/>
      <c r="JH97" s="72"/>
      <c r="JI97" s="72"/>
      <c r="JJ97" s="72"/>
      <c r="JK97" s="72"/>
      <c r="JL97" s="72"/>
      <c r="JM97" s="72"/>
      <c r="JN97" s="72"/>
      <c r="JO97" s="72"/>
      <c r="JP97" s="72"/>
      <c r="JQ97" s="72"/>
      <c r="JR97" s="72"/>
      <c r="JS97" s="72"/>
      <c r="JT97" s="72"/>
      <c r="JU97" s="72"/>
      <c r="JV97" s="72"/>
      <c r="JW97" s="72"/>
      <c r="JX97" s="72"/>
      <c r="JY97" s="72"/>
      <c r="JZ97" s="72"/>
      <c r="KA97" s="72"/>
      <c r="KB97" s="72"/>
      <c r="KC97" s="72"/>
      <c r="KD97" s="72"/>
      <c r="KE97" s="72"/>
      <c r="KF97" s="72"/>
      <c r="KG97" s="72"/>
      <c r="KH97" s="72"/>
      <c r="KI97" s="72"/>
      <c r="KJ97" s="72"/>
      <c r="KK97" s="72"/>
      <c r="KL97" s="72"/>
      <c r="KM97" s="72"/>
      <c r="KN97" s="72"/>
      <c r="KO97" s="72"/>
      <c r="KP97" s="72"/>
      <c r="KQ97" s="72"/>
      <c r="KR97" s="72"/>
      <c r="KS97" s="72"/>
      <c r="KT97" s="72"/>
      <c r="KU97" s="72"/>
      <c r="KV97" s="72"/>
      <c r="KW97" s="72"/>
      <c r="KX97" s="72"/>
      <c r="KY97" s="72"/>
      <c r="KZ97" s="72"/>
      <c r="LA97" s="72"/>
      <c r="LB97" s="72"/>
      <c r="LC97" s="72"/>
      <c r="LD97" s="72"/>
      <c r="LE97" s="72"/>
      <c r="LF97" s="72"/>
      <c r="LG97" s="72"/>
      <c r="LH97" s="72"/>
      <c r="LI97" s="72"/>
      <c r="LJ97" s="72"/>
      <c r="LK97" s="72"/>
      <c r="LL97" s="72"/>
      <c r="LM97" s="72"/>
      <c r="LN97" s="72"/>
      <c r="LO97" s="72"/>
      <c r="LP97" s="72"/>
      <c r="LQ97" s="72"/>
      <c r="LR97" s="72"/>
      <c r="LS97" s="72"/>
      <c r="LT97" s="72"/>
      <c r="LU97" s="72"/>
      <c r="LV97" s="72"/>
      <c r="LW97" s="72"/>
      <c r="LX97" s="72"/>
      <c r="LY97" s="72"/>
      <c r="LZ97" s="72"/>
      <c r="MA97" s="72"/>
      <c r="MB97" s="72"/>
      <c r="MC97" s="72"/>
      <c r="MD97" s="72"/>
      <c r="ME97" s="72"/>
      <c r="MF97" s="72"/>
      <c r="MG97" s="72"/>
      <c r="MH97" s="72"/>
      <c r="MI97" s="72"/>
      <c r="MJ97" s="72"/>
      <c r="MK97" s="72"/>
      <c r="ML97" s="72"/>
      <c r="MM97" s="72"/>
      <c r="MN97" s="72"/>
      <c r="MO97" s="72"/>
      <c r="MP97" s="72"/>
      <c r="MQ97" s="72"/>
      <c r="MR97" s="72"/>
      <c r="MS97" s="72"/>
      <c r="MT97" s="72"/>
      <c r="MU97" s="72"/>
      <c r="MV97" s="72"/>
      <c r="MW97" s="72"/>
      <c r="MX97" s="72"/>
      <c r="MY97" s="72"/>
      <c r="MZ97" s="72"/>
      <c r="NA97" s="72"/>
      <c r="NB97" s="72"/>
      <c r="NC97" s="72"/>
      <c r="ND97" s="72"/>
      <c r="NE97" s="72"/>
      <c r="NF97" s="72"/>
      <c r="NG97" s="72"/>
      <c r="NH97" s="72"/>
      <c r="NI97" s="72"/>
      <c r="NJ97" s="72"/>
    </row>
    <row r="98" spans="1:374" ht="15" customHeight="1">
      <c r="A98" s="491"/>
      <c r="B98" s="203" t="s">
        <v>23</v>
      </c>
      <c r="C98" s="321"/>
      <c r="D98" s="321"/>
      <c r="E98" s="321"/>
      <c r="F98" s="321"/>
      <c r="G98" s="321"/>
      <c r="H98" s="321"/>
      <c r="I98" s="320">
        <v>2</v>
      </c>
      <c r="J98" s="320"/>
      <c r="K98" s="320"/>
      <c r="L98" s="182">
        <f t="shared" si="30"/>
        <v>2</v>
      </c>
      <c r="M98" s="182">
        <f t="shared" si="31"/>
        <v>0</v>
      </c>
      <c r="N98" s="182">
        <f t="shared" si="32"/>
        <v>0</v>
      </c>
      <c r="O98" s="453"/>
      <c r="P98" s="453"/>
      <c r="Q98" s="453"/>
      <c r="R98" s="453"/>
      <c r="S98" s="453"/>
      <c r="AP98" s="72"/>
      <c r="AQ98" s="72"/>
      <c r="AR98" s="72"/>
      <c r="AS98" s="73" t="s">
        <v>317</v>
      </c>
      <c r="AT98" s="74" t="s">
        <v>344</v>
      </c>
      <c r="AU98" s="71"/>
      <c r="AV98" s="71"/>
      <c r="AW98" s="71"/>
      <c r="AX98" s="71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  <c r="MZ98" s="72"/>
      <c r="NA98" s="72"/>
      <c r="NB98" s="72"/>
      <c r="NC98" s="72"/>
      <c r="ND98" s="72"/>
      <c r="NE98" s="72"/>
      <c r="NF98" s="72"/>
      <c r="NG98" s="72"/>
      <c r="NH98" s="72"/>
      <c r="NI98" s="72"/>
      <c r="NJ98" s="72"/>
    </row>
    <row r="99" spans="1:374" ht="15" customHeight="1">
      <c r="A99" s="491" t="s">
        <v>193</v>
      </c>
      <c r="B99" s="203" t="s">
        <v>22</v>
      </c>
      <c r="C99" s="318"/>
      <c r="D99" s="318"/>
      <c r="E99" s="318"/>
      <c r="F99" s="319"/>
      <c r="G99" s="319"/>
      <c r="H99" s="319"/>
      <c r="I99" s="320"/>
      <c r="J99" s="320"/>
      <c r="K99" s="320"/>
      <c r="L99" s="182">
        <f t="shared" si="30"/>
        <v>0</v>
      </c>
      <c r="M99" s="182">
        <f t="shared" si="31"/>
        <v>0</v>
      </c>
      <c r="N99" s="182">
        <f t="shared" si="32"/>
        <v>0</v>
      </c>
      <c r="O99" s="453"/>
      <c r="P99" s="453"/>
      <c r="Q99" s="453"/>
      <c r="R99" s="453"/>
      <c r="S99" s="453"/>
      <c r="AP99" s="72"/>
      <c r="AQ99" s="72"/>
      <c r="AR99" s="72"/>
      <c r="AS99" s="73" t="s">
        <v>317</v>
      </c>
      <c r="AT99" s="74" t="s">
        <v>345</v>
      </c>
      <c r="AU99" s="71"/>
      <c r="AV99" s="71"/>
      <c r="AW99" s="71"/>
      <c r="AX99" s="71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  <c r="MZ99" s="72"/>
      <c r="NA99" s="72"/>
      <c r="NB99" s="72"/>
      <c r="NC99" s="72"/>
      <c r="ND99" s="72"/>
      <c r="NE99" s="72"/>
      <c r="NF99" s="72"/>
      <c r="NG99" s="72"/>
      <c r="NH99" s="72"/>
      <c r="NI99" s="72"/>
      <c r="NJ99" s="72"/>
    </row>
    <row r="100" spans="1:374" ht="15" customHeight="1">
      <c r="A100" s="491"/>
      <c r="B100" s="203" t="s">
        <v>23</v>
      </c>
      <c r="C100" s="318"/>
      <c r="D100" s="318"/>
      <c r="E100" s="318"/>
      <c r="F100" s="319"/>
      <c r="G100" s="319"/>
      <c r="H100" s="319"/>
      <c r="I100" s="320"/>
      <c r="J100" s="320"/>
      <c r="K100" s="320"/>
      <c r="L100" s="182">
        <f t="shared" si="30"/>
        <v>0</v>
      </c>
      <c r="M100" s="182">
        <f t="shared" si="31"/>
        <v>0</v>
      </c>
      <c r="N100" s="182">
        <f t="shared" si="32"/>
        <v>0</v>
      </c>
      <c r="O100" s="453"/>
      <c r="P100" s="453"/>
      <c r="Q100" s="453"/>
      <c r="R100" s="453"/>
      <c r="S100" s="453"/>
      <c r="AP100" s="72"/>
      <c r="AQ100" s="72"/>
      <c r="AR100" s="72"/>
      <c r="AS100" s="73" t="s">
        <v>317</v>
      </c>
      <c r="AT100" s="74" t="s">
        <v>346</v>
      </c>
      <c r="AU100" s="71"/>
      <c r="AV100" s="71"/>
      <c r="AW100" s="71"/>
      <c r="AX100" s="71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  <c r="MZ100" s="72"/>
      <c r="NA100" s="72"/>
      <c r="NB100" s="72"/>
      <c r="NC100" s="72"/>
      <c r="ND100" s="72"/>
      <c r="NE100" s="72"/>
      <c r="NF100" s="72"/>
      <c r="NG100" s="72"/>
      <c r="NH100" s="72"/>
      <c r="NI100" s="72"/>
      <c r="NJ100" s="72"/>
    </row>
    <row r="101" spans="1:374" ht="15" customHeight="1">
      <c r="A101" s="491" t="s">
        <v>58</v>
      </c>
      <c r="B101" s="203" t="s">
        <v>22</v>
      </c>
      <c r="C101" s="318"/>
      <c r="D101" s="318"/>
      <c r="E101" s="318"/>
      <c r="F101" s="319"/>
      <c r="G101" s="319"/>
      <c r="H101" s="319"/>
      <c r="I101" s="320"/>
      <c r="J101" s="320"/>
      <c r="K101" s="320"/>
      <c r="L101" s="182">
        <f t="shared" si="30"/>
        <v>0</v>
      </c>
      <c r="M101" s="182">
        <f t="shared" si="31"/>
        <v>0</v>
      </c>
      <c r="N101" s="182">
        <f t="shared" si="32"/>
        <v>0</v>
      </c>
      <c r="O101" s="453"/>
      <c r="P101" s="453"/>
      <c r="Q101" s="453"/>
      <c r="R101" s="453"/>
      <c r="S101" s="453"/>
      <c r="AP101" s="72"/>
      <c r="AQ101" s="72"/>
      <c r="AR101" s="72"/>
      <c r="AS101" s="73" t="s">
        <v>317</v>
      </c>
      <c r="AT101" s="74" t="s">
        <v>347</v>
      </c>
      <c r="AU101" s="71"/>
      <c r="AV101" s="71"/>
      <c r="AW101" s="71"/>
      <c r="AX101" s="71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  <c r="IW101" s="72"/>
      <c r="IX101" s="72"/>
      <c r="IY101" s="72"/>
      <c r="IZ101" s="72"/>
      <c r="JA101" s="72"/>
      <c r="JB101" s="72"/>
      <c r="JC101" s="72"/>
      <c r="JD101" s="72"/>
      <c r="JE101" s="72"/>
      <c r="JF101" s="72"/>
      <c r="JG101" s="72"/>
      <c r="JH101" s="72"/>
      <c r="JI101" s="72"/>
      <c r="JJ101" s="72"/>
      <c r="JK101" s="72"/>
      <c r="JL101" s="72"/>
      <c r="JM101" s="72"/>
      <c r="JN101" s="72"/>
      <c r="JO101" s="72"/>
      <c r="JP101" s="72"/>
      <c r="JQ101" s="72"/>
      <c r="JR101" s="72"/>
      <c r="JS101" s="72"/>
      <c r="JT101" s="72"/>
      <c r="JU101" s="72"/>
      <c r="JV101" s="72"/>
      <c r="JW101" s="72"/>
      <c r="JX101" s="72"/>
      <c r="JY101" s="72"/>
      <c r="JZ101" s="72"/>
      <c r="KA101" s="72"/>
      <c r="KB101" s="72"/>
      <c r="KC101" s="72"/>
      <c r="KD101" s="72"/>
      <c r="KE101" s="72"/>
      <c r="KF101" s="72"/>
      <c r="KG101" s="72"/>
      <c r="KH101" s="72"/>
      <c r="KI101" s="72"/>
      <c r="KJ101" s="72"/>
      <c r="KK101" s="72"/>
      <c r="KL101" s="72"/>
      <c r="KM101" s="72"/>
      <c r="KN101" s="72"/>
      <c r="KO101" s="72"/>
      <c r="KP101" s="72"/>
      <c r="KQ101" s="72"/>
      <c r="KR101" s="72"/>
      <c r="KS101" s="72"/>
      <c r="KT101" s="72"/>
      <c r="KU101" s="72"/>
      <c r="KV101" s="72"/>
      <c r="KW101" s="72"/>
      <c r="KX101" s="72"/>
      <c r="KY101" s="72"/>
      <c r="KZ101" s="72"/>
      <c r="LA101" s="72"/>
      <c r="LB101" s="72"/>
      <c r="LC101" s="72"/>
      <c r="LD101" s="72"/>
      <c r="LE101" s="72"/>
      <c r="LF101" s="72"/>
      <c r="LG101" s="72"/>
      <c r="LH101" s="72"/>
      <c r="LI101" s="72"/>
      <c r="LJ101" s="72"/>
      <c r="LK101" s="72"/>
      <c r="LL101" s="72"/>
      <c r="LM101" s="72"/>
      <c r="LN101" s="72"/>
      <c r="LO101" s="72"/>
      <c r="LP101" s="72"/>
      <c r="LQ101" s="72"/>
      <c r="LR101" s="72"/>
      <c r="LS101" s="72"/>
      <c r="LT101" s="72"/>
      <c r="LU101" s="72"/>
      <c r="LV101" s="72"/>
      <c r="LW101" s="72"/>
      <c r="LX101" s="72"/>
      <c r="LY101" s="72"/>
      <c r="LZ101" s="72"/>
      <c r="MA101" s="72"/>
      <c r="MB101" s="72"/>
      <c r="MC101" s="72"/>
      <c r="MD101" s="72"/>
      <c r="ME101" s="72"/>
      <c r="MF101" s="72"/>
      <c r="MG101" s="72"/>
      <c r="MH101" s="72"/>
      <c r="MI101" s="72"/>
      <c r="MJ101" s="72"/>
      <c r="MK101" s="72"/>
      <c r="ML101" s="72"/>
      <c r="MM101" s="72"/>
      <c r="MN101" s="72"/>
      <c r="MO101" s="72"/>
      <c r="MP101" s="72"/>
      <c r="MQ101" s="72"/>
      <c r="MR101" s="72"/>
      <c r="MS101" s="72"/>
      <c r="MT101" s="72"/>
      <c r="MU101" s="72"/>
      <c r="MV101" s="72"/>
      <c r="MW101" s="72"/>
      <c r="MX101" s="72"/>
      <c r="MY101" s="72"/>
      <c r="MZ101" s="72"/>
      <c r="NA101" s="72"/>
      <c r="NB101" s="72"/>
      <c r="NC101" s="72"/>
      <c r="ND101" s="72"/>
      <c r="NE101" s="72"/>
      <c r="NF101" s="72"/>
      <c r="NG101" s="72"/>
      <c r="NH101" s="72"/>
      <c r="NI101" s="72"/>
      <c r="NJ101" s="72"/>
    </row>
    <row r="102" spans="1:374" ht="15" customHeight="1">
      <c r="A102" s="491"/>
      <c r="B102" s="203" t="s">
        <v>23</v>
      </c>
      <c r="C102" s="318"/>
      <c r="D102" s="318"/>
      <c r="E102" s="318"/>
      <c r="F102" s="319"/>
      <c r="G102" s="319"/>
      <c r="H102" s="319"/>
      <c r="I102" s="320"/>
      <c r="J102" s="320"/>
      <c r="K102" s="320"/>
      <c r="L102" s="182">
        <f t="shared" si="30"/>
        <v>0</v>
      </c>
      <c r="M102" s="182">
        <f t="shared" si="31"/>
        <v>0</v>
      </c>
      <c r="N102" s="182">
        <f t="shared" si="32"/>
        <v>0</v>
      </c>
      <c r="O102" s="453"/>
      <c r="P102" s="453"/>
      <c r="Q102" s="453"/>
      <c r="R102" s="453"/>
      <c r="S102" s="453"/>
      <c r="AP102" s="72"/>
      <c r="AQ102" s="72"/>
      <c r="AR102" s="72"/>
      <c r="AS102" s="73" t="s">
        <v>317</v>
      </c>
      <c r="AT102" s="74" t="s">
        <v>348</v>
      </c>
      <c r="AU102" s="71"/>
      <c r="AV102" s="71"/>
      <c r="AW102" s="71"/>
      <c r="AX102" s="71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  <c r="IW102" s="72"/>
      <c r="IX102" s="72"/>
      <c r="IY102" s="72"/>
      <c r="IZ102" s="72"/>
      <c r="JA102" s="72"/>
      <c r="JB102" s="72"/>
      <c r="JC102" s="72"/>
      <c r="JD102" s="72"/>
      <c r="JE102" s="72"/>
      <c r="JF102" s="72"/>
      <c r="JG102" s="72"/>
      <c r="JH102" s="72"/>
      <c r="JI102" s="72"/>
      <c r="JJ102" s="72"/>
      <c r="JK102" s="72"/>
      <c r="JL102" s="72"/>
      <c r="JM102" s="72"/>
      <c r="JN102" s="72"/>
      <c r="JO102" s="72"/>
      <c r="JP102" s="72"/>
      <c r="JQ102" s="72"/>
      <c r="JR102" s="72"/>
      <c r="JS102" s="72"/>
      <c r="JT102" s="72"/>
      <c r="JU102" s="72"/>
      <c r="JV102" s="72"/>
      <c r="JW102" s="72"/>
      <c r="JX102" s="72"/>
      <c r="JY102" s="72"/>
      <c r="JZ102" s="72"/>
      <c r="KA102" s="72"/>
      <c r="KB102" s="72"/>
      <c r="KC102" s="72"/>
      <c r="KD102" s="72"/>
      <c r="KE102" s="72"/>
      <c r="KF102" s="72"/>
      <c r="KG102" s="72"/>
      <c r="KH102" s="72"/>
      <c r="KI102" s="72"/>
      <c r="KJ102" s="72"/>
      <c r="KK102" s="72"/>
      <c r="KL102" s="72"/>
      <c r="KM102" s="72"/>
      <c r="KN102" s="72"/>
      <c r="KO102" s="72"/>
      <c r="KP102" s="72"/>
      <c r="KQ102" s="72"/>
      <c r="KR102" s="72"/>
      <c r="KS102" s="72"/>
      <c r="KT102" s="72"/>
      <c r="KU102" s="72"/>
      <c r="KV102" s="72"/>
      <c r="KW102" s="72"/>
      <c r="KX102" s="72"/>
      <c r="KY102" s="72"/>
      <c r="KZ102" s="72"/>
      <c r="LA102" s="72"/>
      <c r="LB102" s="72"/>
      <c r="LC102" s="72"/>
      <c r="LD102" s="72"/>
      <c r="LE102" s="72"/>
      <c r="LF102" s="72"/>
      <c r="LG102" s="72"/>
      <c r="LH102" s="72"/>
      <c r="LI102" s="72"/>
      <c r="LJ102" s="72"/>
      <c r="LK102" s="72"/>
      <c r="LL102" s="72"/>
      <c r="LM102" s="72"/>
      <c r="LN102" s="72"/>
      <c r="LO102" s="72"/>
      <c r="LP102" s="72"/>
      <c r="LQ102" s="72"/>
      <c r="LR102" s="72"/>
      <c r="LS102" s="72"/>
      <c r="LT102" s="72"/>
      <c r="LU102" s="72"/>
      <c r="LV102" s="72"/>
      <c r="LW102" s="72"/>
      <c r="LX102" s="72"/>
      <c r="LY102" s="72"/>
      <c r="LZ102" s="72"/>
      <c r="MA102" s="72"/>
      <c r="MB102" s="72"/>
      <c r="MC102" s="72"/>
      <c r="MD102" s="72"/>
      <c r="ME102" s="72"/>
      <c r="MF102" s="72"/>
      <c r="MG102" s="72"/>
      <c r="MH102" s="72"/>
      <c r="MI102" s="72"/>
      <c r="MJ102" s="72"/>
      <c r="MK102" s="72"/>
      <c r="ML102" s="72"/>
      <c r="MM102" s="72"/>
      <c r="MN102" s="72"/>
      <c r="MO102" s="72"/>
      <c r="MP102" s="72"/>
      <c r="MQ102" s="72"/>
      <c r="MR102" s="72"/>
      <c r="MS102" s="72"/>
      <c r="MT102" s="72"/>
      <c r="MU102" s="72"/>
      <c r="MV102" s="72"/>
      <c r="MW102" s="72"/>
      <c r="MX102" s="72"/>
      <c r="MY102" s="72"/>
      <c r="MZ102" s="72"/>
      <c r="NA102" s="72"/>
      <c r="NB102" s="72"/>
      <c r="NC102" s="72"/>
      <c r="ND102" s="72"/>
      <c r="NE102" s="72"/>
      <c r="NF102" s="72"/>
      <c r="NG102" s="72"/>
      <c r="NH102" s="72"/>
      <c r="NI102" s="72"/>
      <c r="NJ102" s="72"/>
    </row>
    <row r="103" spans="1:374" ht="15" customHeight="1">
      <c r="A103" s="613" t="s">
        <v>60</v>
      </c>
      <c r="B103" s="204" t="s">
        <v>22</v>
      </c>
      <c r="C103" s="318">
        <v>22</v>
      </c>
      <c r="D103" s="318"/>
      <c r="E103" s="318"/>
      <c r="F103" s="319">
        <v>27</v>
      </c>
      <c r="G103" s="319"/>
      <c r="H103" s="319"/>
      <c r="I103" s="320">
        <v>38</v>
      </c>
      <c r="J103" s="320">
        <v>32</v>
      </c>
      <c r="K103" s="320"/>
      <c r="L103" s="182">
        <f t="shared" si="30"/>
        <v>87</v>
      </c>
      <c r="M103" s="182">
        <f t="shared" si="31"/>
        <v>32</v>
      </c>
      <c r="N103" s="182">
        <f t="shared" si="32"/>
        <v>0</v>
      </c>
      <c r="O103" s="453"/>
      <c r="P103" s="453"/>
      <c r="Q103" s="453"/>
      <c r="R103" s="453"/>
      <c r="S103" s="453"/>
      <c r="AP103" s="72"/>
      <c r="AQ103" s="72"/>
      <c r="AR103" s="72"/>
      <c r="AS103" s="73" t="s">
        <v>317</v>
      </c>
      <c r="AT103" s="74" t="s">
        <v>349</v>
      </c>
      <c r="AU103" s="71"/>
      <c r="AV103" s="71"/>
      <c r="AW103" s="71"/>
      <c r="AX103" s="71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  <c r="IW103" s="72"/>
      <c r="IX103" s="72"/>
      <c r="IY103" s="72"/>
      <c r="IZ103" s="72"/>
      <c r="JA103" s="72"/>
      <c r="JB103" s="72"/>
      <c r="JC103" s="72"/>
      <c r="JD103" s="72"/>
      <c r="JE103" s="72"/>
      <c r="JF103" s="72"/>
      <c r="JG103" s="72"/>
      <c r="JH103" s="72"/>
      <c r="JI103" s="72"/>
      <c r="JJ103" s="72"/>
      <c r="JK103" s="72"/>
      <c r="JL103" s="72"/>
      <c r="JM103" s="72"/>
      <c r="JN103" s="72"/>
      <c r="JO103" s="72"/>
      <c r="JP103" s="72"/>
      <c r="JQ103" s="72"/>
      <c r="JR103" s="72"/>
      <c r="JS103" s="72"/>
      <c r="JT103" s="72"/>
      <c r="JU103" s="72"/>
      <c r="JV103" s="72"/>
      <c r="JW103" s="72"/>
      <c r="JX103" s="72"/>
      <c r="JY103" s="72"/>
      <c r="JZ103" s="72"/>
      <c r="KA103" s="72"/>
      <c r="KB103" s="72"/>
      <c r="KC103" s="72"/>
      <c r="KD103" s="72"/>
      <c r="KE103" s="72"/>
      <c r="KF103" s="72"/>
      <c r="KG103" s="72"/>
      <c r="KH103" s="72"/>
      <c r="KI103" s="72"/>
      <c r="KJ103" s="72"/>
      <c r="KK103" s="72"/>
      <c r="KL103" s="72"/>
      <c r="KM103" s="72"/>
      <c r="KN103" s="72"/>
      <c r="KO103" s="72"/>
      <c r="KP103" s="72"/>
      <c r="KQ103" s="72"/>
      <c r="KR103" s="72"/>
      <c r="KS103" s="72"/>
      <c r="KT103" s="72"/>
      <c r="KU103" s="72"/>
      <c r="KV103" s="72"/>
      <c r="KW103" s="72"/>
      <c r="KX103" s="72"/>
      <c r="KY103" s="72"/>
      <c r="KZ103" s="72"/>
      <c r="LA103" s="72"/>
      <c r="LB103" s="72"/>
      <c r="LC103" s="72"/>
      <c r="LD103" s="72"/>
      <c r="LE103" s="72"/>
      <c r="LF103" s="72"/>
      <c r="LG103" s="72"/>
      <c r="LH103" s="72"/>
      <c r="LI103" s="72"/>
      <c r="LJ103" s="72"/>
      <c r="LK103" s="72"/>
      <c r="LL103" s="72"/>
      <c r="LM103" s="72"/>
      <c r="LN103" s="72"/>
      <c r="LO103" s="72"/>
      <c r="LP103" s="72"/>
      <c r="LQ103" s="72"/>
      <c r="LR103" s="72"/>
      <c r="LS103" s="72"/>
      <c r="LT103" s="72"/>
      <c r="LU103" s="72"/>
      <c r="LV103" s="72"/>
      <c r="LW103" s="72"/>
      <c r="LX103" s="72"/>
      <c r="LY103" s="72"/>
      <c r="LZ103" s="72"/>
      <c r="MA103" s="72"/>
      <c r="MB103" s="72"/>
      <c r="MC103" s="72"/>
      <c r="MD103" s="72"/>
      <c r="ME103" s="72"/>
      <c r="MF103" s="72"/>
      <c r="MG103" s="72"/>
      <c r="MH103" s="72"/>
      <c r="MI103" s="72"/>
      <c r="MJ103" s="72"/>
      <c r="MK103" s="72"/>
      <c r="ML103" s="72"/>
      <c r="MM103" s="72"/>
      <c r="MN103" s="72"/>
      <c r="MO103" s="72"/>
      <c r="MP103" s="72"/>
      <c r="MQ103" s="72"/>
      <c r="MR103" s="72"/>
      <c r="MS103" s="72"/>
      <c r="MT103" s="72"/>
      <c r="MU103" s="72"/>
      <c r="MV103" s="72"/>
      <c r="MW103" s="72"/>
      <c r="MX103" s="72"/>
      <c r="MY103" s="72"/>
      <c r="MZ103" s="72"/>
      <c r="NA103" s="72"/>
      <c r="NB103" s="72"/>
      <c r="NC103" s="72"/>
      <c r="ND103" s="72"/>
      <c r="NE103" s="72"/>
      <c r="NF103" s="72"/>
      <c r="NG103" s="72"/>
      <c r="NH103" s="72"/>
      <c r="NI103" s="72"/>
      <c r="NJ103" s="72"/>
    </row>
    <row r="104" spans="1:374" ht="15" customHeight="1">
      <c r="A104" s="613"/>
      <c r="B104" s="204" t="s">
        <v>23</v>
      </c>
      <c r="C104" s="318">
        <v>29</v>
      </c>
      <c r="D104" s="318"/>
      <c r="E104" s="318"/>
      <c r="F104" s="319">
        <v>32</v>
      </c>
      <c r="G104" s="319">
        <v>16</v>
      </c>
      <c r="H104" s="319"/>
      <c r="I104" s="320">
        <v>47</v>
      </c>
      <c r="J104" s="320">
        <v>33</v>
      </c>
      <c r="K104" s="320"/>
      <c r="L104" s="182">
        <f t="shared" si="30"/>
        <v>108</v>
      </c>
      <c r="M104" s="182">
        <f t="shared" si="31"/>
        <v>49</v>
      </c>
      <c r="N104" s="182">
        <f t="shared" si="32"/>
        <v>0</v>
      </c>
      <c r="O104" s="453"/>
      <c r="P104" s="453"/>
      <c r="Q104" s="453"/>
      <c r="R104" s="453"/>
      <c r="S104" s="453"/>
      <c r="AP104" s="72"/>
      <c r="AQ104" s="72"/>
      <c r="AR104" s="72"/>
      <c r="AS104" s="73" t="s">
        <v>317</v>
      </c>
      <c r="AT104" s="74" t="s">
        <v>350</v>
      </c>
      <c r="AU104" s="71"/>
      <c r="AV104" s="71"/>
      <c r="AW104" s="71"/>
      <c r="AX104" s="71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  <c r="IW104" s="72"/>
      <c r="IX104" s="72"/>
      <c r="IY104" s="72"/>
      <c r="IZ104" s="72"/>
      <c r="JA104" s="72"/>
      <c r="JB104" s="72"/>
      <c r="JC104" s="72"/>
      <c r="JD104" s="72"/>
      <c r="JE104" s="72"/>
      <c r="JF104" s="72"/>
      <c r="JG104" s="72"/>
      <c r="JH104" s="72"/>
      <c r="JI104" s="72"/>
      <c r="JJ104" s="72"/>
      <c r="JK104" s="72"/>
      <c r="JL104" s="72"/>
      <c r="JM104" s="72"/>
      <c r="JN104" s="72"/>
      <c r="JO104" s="72"/>
      <c r="JP104" s="72"/>
      <c r="JQ104" s="72"/>
      <c r="JR104" s="72"/>
      <c r="JS104" s="72"/>
      <c r="JT104" s="72"/>
      <c r="JU104" s="72"/>
      <c r="JV104" s="72"/>
      <c r="JW104" s="72"/>
      <c r="JX104" s="72"/>
      <c r="JY104" s="72"/>
      <c r="JZ104" s="72"/>
      <c r="KA104" s="72"/>
      <c r="KB104" s="72"/>
      <c r="KC104" s="72"/>
      <c r="KD104" s="72"/>
      <c r="KE104" s="72"/>
      <c r="KF104" s="72"/>
      <c r="KG104" s="72"/>
      <c r="KH104" s="72"/>
      <c r="KI104" s="72"/>
      <c r="KJ104" s="72"/>
      <c r="KK104" s="72"/>
      <c r="KL104" s="72"/>
      <c r="KM104" s="72"/>
      <c r="KN104" s="72"/>
      <c r="KO104" s="72"/>
      <c r="KP104" s="72"/>
      <c r="KQ104" s="72"/>
      <c r="KR104" s="72"/>
      <c r="KS104" s="72"/>
      <c r="KT104" s="72"/>
      <c r="KU104" s="72"/>
      <c r="KV104" s="72"/>
      <c r="KW104" s="72"/>
      <c r="KX104" s="72"/>
      <c r="KY104" s="72"/>
      <c r="KZ104" s="72"/>
      <c r="LA104" s="72"/>
      <c r="LB104" s="72"/>
      <c r="LC104" s="72"/>
      <c r="LD104" s="72"/>
      <c r="LE104" s="72"/>
      <c r="LF104" s="72"/>
      <c r="LG104" s="72"/>
      <c r="LH104" s="72"/>
      <c r="LI104" s="72"/>
      <c r="LJ104" s="72"/>
      <c r="LK104" s="72"/>
      <c r="LL104" s="72"/>
      <c r="LM104" s="72"/>
      <c r="LN104" s="72"/>
      <c r="LO104" s="72"/>
      <c r="LP104" s="72"/>
      <c r="LQ104" s="72"/>
      <c r="LR104" s="72"/>
      <c r="LS104" s="72"/>
      <c r="LT104" s="72"/>
      <c r="LU104" s="72"/>
      <c r="LV104" s="72"/>
      <c r="LW104" s="72"/>
      <c r="LX104" s="72"/>
      <c r="LY104" s="72"/>
      <c r="LZ104" s="72"/>
      <c r="MA104" s="72"/>
      <c r="MB104" s="72"/>
      <c r="MC104" s="72"/>
      <c r="MD104" s="72"/>
      <c r="ME104" s="72"/>
      <c r="MF104" s="72"/>
      <c r="MG104" s="72"/>
      <c r="MH104" s="72"/>
      <c r="MI104" s="72"/>
      <c r="MJ104" s="72"/>
      <c r="MK104" s="72"/>
      <c r="ML104" s="72"/>
      <c r="MM104" s="72"/>
      <c r="MN104" s="72"/>
      <c r="MO104" s="72"/>
      <c r="MP104" s="72"/>
      <c r="MQ104" s="72"/>
      <c r="MR104" s="72"/>
      <c r="MS104" s="72"/>
      <c r="MT104" s="72"/>
      <c r="MU104" s="72"/>
      <c r="MV104" s="72"/>
      <c r="MW104" s="72"/>
      <c r="MX104" s="72"/>
      <c r="MY104" s="72"/>
      <c r="MZ104" s="72"/>
      <c r="NA104" s="72"/>
      <c r="NB104" s="72"/>
      <c r="NC104" s="72"/>
      <c r="ND104" s="72"/>
      <c r="NE104" s="72"/>
      <c r="NF104" s="72"/>
      <c r="NG104" s="72"/>
      <c r="NH104" s="72"/>
      <c r="NI104" s="72"/>
      <c r="NJ104" s="72"/>
    </row>
    <row r="105" spans="1:374" ht="15" customHeight="1">
      <c r="A105" s="613" t="s">
        <v>194</v>
      </c>
      <c r="B105" s="204" t="s">
        <v>22</v>
      </c>
      <c r="C105" s="318"/>
      <c r="D105" s="318"/>
      <c r="E105" s="318"/>
      <c r="F105" s="319">
        <v>8</v>
      </c>
      <c r="G105" s="319"/>
      <c r="H105" s="319"/>
      <c r="I105" s="320">
        <v>31</v>
      </c>
      <c r="J105" s="320">
        <v>10</v>
      </c>
      <c r="K105" s="320"/>
      <c r="L105" s="182">
        <f t="shared" si="30"/>
        <v>39</v>
      </c>
      <c r="M105" s="182">
        <f t="shared" si="31"/>
        <v>10</v>
      </c>
      <c r="N105" s="182">
        <f t="shared" si="32"/>
        <v>0</v>
      </c>
      <c r="O105" s="453"/>
      <c r="P105" s="453"/>
      <c r="Q105" s="453"/>
      <c r="R105" s="453"/>
      <c r="S105" s="453"/>
      <c r="AP105" s="72"/>
      <c r="AQ105" s="72"/>
      <c r="AR105" s="72"/>
      <c r="AS105" s="73" t="s">
        <v>317</v>
      </c>
      <c r="AT105" s="74" t="s">
        <v>351</v>
      </c>
      <c r="AU105" s="71"/>
      <c r="AV105" s="71"/>
      <c r="AW105" s="71"/>
      <c r="AX105" s="71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  <c r="IW105" s="72"/>
      <c r="IX105" s="72"/>
      <c r="IY105" s="72"/>
      <c r="IZ105" s="72"/>
      <c r="JA105" s="72"/>
      <c r="JB105" s="72"/>
      <c r="JC105" s="72"/>
      <c r="JD105" s="72"/>
      <c r="JE105" s="72"/>
      <c r="JF105" s="72"/>
      <c r="JG105" s="72"/>
      <c r="JH105" s="72"/>
      <c r="JI105" s="72"/>
      <c r="JJ105" s="72"/>
      <c r="JK105" s="72"/>
      <c r="JL105" s="72"/>
      <c r="JM105" s="72"/>
      <c r="JN105" s="72"/>
      <c r="JO105" s="72"/>
      <c r="JP105" s="72"/>
      <c r="JQ105" s="72"/>
      <c r="JR105" s="72"/>
      <c r="JS105" s="72"/>
      <c r="JT105" s="72"/>
      <c r="JU105" s="72"/>
      <c r="JV105" s="72"/>
      <c r="JW105" s="72"/>
      <c r="JX105" s="72"/>
      <c r="JY105" s="72"/>
      <c r="JZ105" s="72"/>
      <c r="KA105" s="72"/>
      <c r="KB105" s="72"/>
      <c r="KC105" s="72"/>
      <c r="KD105" s="72"/>
      <c r="KE105" s="72"/>
      <c r="KF105" s="72"/>
      <c r="KG105" s="72"/>
      <c r="KH105" s="72"/>
      <c r="KI105" s="72"/>
      <c r="KJ105" s="72"/>
      <c r="KK105" s="72"/>
      <c r="KL105" s="72"/>
      <c r="KM105" s="72"/>
      <c r="KN105" s="72"/>
      <c r="KO105" s="72"/>
      <c r="KP105" s="72"/>
      <c r="KQ105" s="72"/>
      <c r="KR105" s="72"/>
      <c r="KS105" s="72"/>
      <c r="KT105" s="72"/>
      <c r="KU105" s="72"/>
      <c r="KV105" s="72"/>
      <c r="KW105" s="72"/>
      <c r="KX105" s="72"/>
      <c r="KY105" s="72"/>
      <c r="KZ105" s="72"/>
      <c r="LA105" s="72"/>
      <c r="LB105" s="72"/>
      <c r="LC105" s="72"/>
      <c r="LD105" s="72"/>
      <c r="LE105" s="72"/>
      <c r="LF105" s="72"/>
      <c r="LG105" s="72"/>
      <c r="LH105" s="72"/>
      <c r="LI105" s="72"/>
      <c r="LJ105" s="72"/>
      <c r="LK105" s="72"/>
      <c r="LL105" s="72"/>
      <c r="LM105" s="72"/>
      <c r="LN105" s="72"/>
      <c r="LO105" s="72"/>
      <c r="LP105" s="72"/>
      <c r="LQ105" s="72"/>
      <c r="LR105" s="72"/>
      <c r="LS105" s="72"/>
      <c r="LT105" s="72"/>
      <c r="LU105" s="72"/>
      <c r="LV105" s="72"/>
      <c r="LW105" s="72"/>
      <c r="LX105" s="72"/>
      <c r="LY105" s="72"/>
      <c r="LZ105" s="72"/>
      <c r="MA105" s="72"/>
      <c r="MB105" s="72"/>
      <c r="MC105" s="72"/>
      <c r="MD105" s="72"/>
      <c r="ME105" s="72"/>
      <c r="MF105" s="72"/>
      <c r="MG105" s="72"/>
      <c r="MH105" s="72"/>
      <c r="MI105" s="72"/>
      <c r="MJ105" s="72"/>
      <c r="MK105" s="72"/>
      <c r="ML105" s="72"/>
      <c r="MM105" s="72"/>
      <c r="MN105" s="72"/>
      <c r="MO105" s="72"/>
      <c r="MP105" s="72"/>
      <c r="MQ105" s="72"/>
      <c r="MR105" s="72"/>
      <c r="MS105" s="72"/>
      <c r="MT105" s="72"/>
      <c r="MU105" s="72"/>
      <c r="MV105" s="72"/>
      <c r="MW105" s="72"/>
      <c r="MX105" s="72"/>
      <c r="MY105" s="72"/>
      <c r="MZ105" s="72"/>
      <c r="NA105" s="72"/>
      <c r="NB105" s="72"/>
      <c r="NC105" s="72"/>
      <c r="ND105" s="72"/>
      <c r="NE105" s="72"/>
      <c r="NF105" s="72"/>
      <c r="NG105" s="72"/>
      <c r="NH105" s="72"/>
      <c r="NI105" s="72"/>
      <c r="NJ105" s="72"/>
    </row>
    <row r="106" spans="1:374" ht="15" customHeight="1">
      <c r="A106" s="613"/>
      <c r="B106" s="204" t="s">
        <v>23</v>
      </c>
      <c r="C106" s="318"/>
      <c r="D106" s="318"/>
      <c r="E106" s="318"/>
      <c r="F106" s="319">
        <v>3</v>
      </c>
      <c r="G106" s="319"/>
      <c r="H106" s="319"/>
      <c r="I106" s="320">
        <v>36</v>
      </c>
      <c r="J106" s="320">
        <v>26</v>
      </c>
      <c r="K106" s="320"/>
      <c r="L106" s="182">
        <f t="shared" si="30"/>
        <v>39</v>
      </c>
      <c r="M106" s="182">
        <f t="shared" si="31"/>
        <v>26</v>
      </c>
      <c r="N106" s="182">
        <f t="shared" si="32"/>
        <v>0</v>
      </c>
      <c r="O106" s="453"/>
      <c r="P106" s="453"/>
      <c r="Q106" s="453"/>
      <c r="R106" s="453"/>
      <c r="S106" s="453"/>
      <c r="AP106" s="72"/>
      <c r="AQ106" s="72"/>
      <c r="AR106" s="72"/>
      <c r="AS106" s="73" t="s">
        <v>317</v>
      </c>
      <c r="AT106" s="74" t="s">
        <v>352</v>
      </c>
      <c r="AU106" s="71"/>
      <c r="AV106" s="71"/>
      <c r="AW106" s="71"/>
      <c r="AX106" s="71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2"/>
      <c r="ID106" s="72"/>
      <c r="IE106" s="72"/>
      <c r="IF106" s="72"/>
      <c r="IG106" s="72"/>
      <c r="IH106" s="72"/>
      <c r="II106" s="72"/>
      <c r="IJ106" s="72"/>
      <c r="IK106" s="72"/>
      <c r="IL106" s="72"/>
      <c r="IM106" s="72"/>
      <c r="IN106" s="72"/>
      <c r="IO106" s="72"/>
      <c r="IP106" s="72"/>
      <c r="IQ106" s="72"/>
      <c r="IR106" s="72"/>
      <c r="IS106" s="72"/>
      <c r="IT106" s="72"/>
      <c r="IU106" s="72"/>
      <c r="IV106" s="72"/>
      <c r="IW106" s="72"/>
      <c r="IX106" s="72"/>
      <c r="IY106" s="72"/>
      <c r="IZ106" s="72"/>
      <c r="JA106" s="72"/>
      <c r="JB106" s="72"/>
      <c r="JC106" s="72"/>
      <c r="JD106" s="72"/>
      <c r="JE106" s="72"/>
      <c r="JF106" s="72"/>
      <c r="JG106" s="72"/>
      <c r="JH106" s="72"/>
      <c r="JI106" s="72"/>
      <c r="JJ106" s="72"/>
      <c r="JK106" s="72"/>
      <c r="JL106" s="72"/>
      <c r="JM106" s="72"/>
      <c r="JN106" s="72"/>
      <c r="JO106" s="72"/>
      <c r="JP106" s="72"/>
      <c r="JQ106" s="72"/>
      <c r="JR106" s="72"/>
      <c r="JS106" s="72"/>
      <c r="JT106" s="72"/>
      <c r="JU106" s="72"/>
      <c r="JV106" s="72"/>
      <c r="JW106" s="72"/>
      <c r="JX106" s="72"/>
      <c r="JY106" s="72"/>
      <c r="JZ106" s="72"/>
      <c r="KA106" s="72"/>
      <c r="KB106" s="72"/>
      <c r="KC106" s="72"/>
      <c r="KD106" s="72"/>
      <c r="KE106" s="72"/>
      <c r="KF106" s="72"/>
      <c r="KG106" s="72"/>
      <c r="KH106" s="72"/>
      <c r="KI106" s="72"/>
      <c r="KJ106" s="72"/>
      <c r="KK106" s="72"/>
      <c r="KL106" s="72"/>
      <c r="KM106" s="72"/>
      <c r="KN106" s="72"/>
      <c r="KO106" s="72"/>
      <c r="KP106" s="72"/>
      <c r="KQ106" s="72"/>
      <c r="KR106" s="72"/>
      <c r="KS106" s="72"/>
      <c r="KT106" s="72"/>
      <c r="KU106" s="72"/>
      <c r="KV106" s="72"/>
      <c r="KW106" s="72"/>
      <c r="KX106" s="72"/>
      <c r="KY106" s="72"/>
      <c r="KZ106" s="72"/>
      <c r="LA106" s="72"/>
      <c r="LB106" s="72"/>
      <c r="LC106" s="72"/>
      <c r="LD106" s="72"/>
      <c r="LE106" s="72"/>
      <c r="LF106" s="72"/>
      <c r="LG106" s="72"/>
      <c r="LH106" s="72"/>
      <c r="LI106" s="72"/>
      <c r="LJ106" s="72"/>
      <c r="LK106" s="72"/>
      <c r="LL106" s="72"/>
      <c r="LM106" s="72"/>
      <c r="LN106" s="72"/>
      <c r="LO106" s="72"/>
      <c r="LP106" s="72"/>
      <c r="LQ106" s="72"/>
      <c r="LR106" s="72"/>
      <c r="LS106" s="72"/>
      <c r="LT106" s="72"/>
      <c r="LU106" s="72"/>
      <c r="LV106" s="72"/>
      <c r="LW106" s="72"/>
      <c r="LX106" s="72"/>
      <c r="LY106" s="72"/>
      <c r="LZ106" s="72"/>
      <c r="MA106" s="72"/>
      <c r="MB106" s="72"/>
      <c r="MC106" s="72"/>
      <c r="MD106" s="72"/>
      <c r="ME106" s="72"/>
      <c r="MF106" s="72"/>
      <c r="MG106" s="72"/>
      <c r="MH106" s="72"/>
      <c r="MI106" s="72"/>
      <c r="MJ106" s="72"/>
      <c r="MK106" s="72"/>
      <c r="ML106" s="72"/>
      <c r="MM106" s="72"/>
      <c r="MN106" s="72"/>
      <c r="MO106" s="72"/>
      <c r="MP106" s="72"/>
      <c r="MQ106" s="72"/>
      <c r="MR106" s="72"/>
      <c r="MS106" s="72"/>
      <c r="MT106" s="72"/>
      <c r="MU106" s="72"/>
      <c r="MV106" s="72"/>
      <c r="MW106" s="72"/>
      <c r="MX106" s="72"/>
      <c r="MY106" s="72"/>
      <c r="MZ106" s="72"/>
      <c r="NA106" s="72"/>
      <c r="NB106" s="72"/>
      <c r="NC106" s="72"/>
      <c r="ND106" s="72"/>
      <c r="NE106" s="72"/>
      <c r="NF106" s="72"/>
      <c r="NG106" s="72"/>
      <c r="NH106" s="72"/>
      <c r="NI106" s="72"/>
      <c r="NJ106" s="72"/>
    </row>
    <row r="107" spans="1:374" ht="15" customHeight="1">
      <c r="A107" s="613" t="s">
        <v>195</v>
      </c>
      <c r="B107" s="204" t="s">
        <v>22</v>
      </c>
      <c r="C107" s="321"/>
      <c r="D107" s="321"/>
      <c r="E107" s="321"/>
      <c r="F107" s="321"/>
      <c r="G107" s="321"/>
      <c r="H107" s="321"/>
      <c r="I107" s="320"/>
      <c r="J107" s="320"/>
      <c r="K107" s="320"/>
      <c r="L107" s="182">
        <f t="shared" si="30"/>
        <v>0</v>
      </c>
      <c r="M107" s="182">
        <f t="shared" si="31"/>
        <v>0</v>
      </c>
      <c r="N107" s="182">
        <f t="shared" si="32"/>
        <v>0</v>
      </c>
      <c r="O107" s="453"/>
      <c r="P107" s="453"/>
      <c r="Q107" s="453"/>
      <c r="R107" s="453"/>
      <c r="S107" s="453"/>
      <c r="AP107" s="72"/>
      <c r="AQ107" s="72"/>
      <c r="AR107" s="72"/>
      <c r="AS107" s="73" t="s">
        <v>317</v>
      </c>
      <c r="AT107" s="74" t="s">
        <v>353</v>
      </c>
      <c r="AU107" s="71"/>
      <c r="AV107" s="71"/>
      <c r="AW107" s="71"/>
      <c r="AX107" s="71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72"/>
      <c r="JW107" s="72"/>
      <c r="JX107" s="72"/>
      <c r="JY107" s="72"/>
      <c r="JZ107" s="72"/>
      <c r="KA107" s="72"/>
      <c r="KB107" s="72"/>
      <c r="KC107" s="72"/>
      <c r="KD107" s="72"/>
      <c r="KE107" s="72"/>
      <c r="KF107" s="72"/>
      <c r="KG107" s="72"/>
      <c r="KH107" s="72"/>
      <c r="KI107" s="72"/>
      <c r="KJ107" s="72"/>
      <c r="KK107" s="72"/>
      <c r="KL107" s="72"/>
      <c r="KM107" s="72"/>
      <c r="KN107" s="72"/>
      <c r="KO107" s="72"/>
      <c r="KP107" s="72"/>
      <c r="KQ107" s="72"/>
      <c r="KR107" s="72"/>
      <c r="KS107" s="72"/>
      <c r="KT107" s="72"/>
      <c r="KU107" s="72"/>
      <c r="KV107" s="72"/>
      <c r="KW107" s="72"/>
      <c r="KX107" s="72"/>
      <c r="KY107" s="72"/>
      <c r="KZ107" s="72"/>
      <c r="LA107" s="72"/>
      <c r="LB107" s="72"/>
      <c r="LC107" s="72"/>
      <c r="LD107" s="72"/>
      <c r="LE107" s="72"/>
      <c r="LF107" s="72"/>
      <c r="LG107" s="72"/>
      <c r="LH107" s="72"/>
      <c r="LI107" s="72"/>
      <c r="LJ107" s="72"/>
      <c r="LK107" s="72"/>
      <c r="LL107" s="72"/>
      <c r="LM107" s="72"/>
      <c r="LN107" s="72"/>
      <c r="LO107" s="72"/>
      <c r="LP107" s="72"/>
      <c r="LQ107" s="72"/>
      <c r="LR107" s="72"/>
      <c r="LS107" s="72"/>
      <c r="LT107" s="72"/>
      <c r="LU107" s="72"/>
      <c r="LV107" s="72"/>
      <c r="LW107" s="72"/>
      <c r="LX107" s="72"/>
      <c r="LY107" s="72"/>
      <c r="LZ107" s="72"/>
      <c r="MA107" s="72"/>
      <c r="MB107" s="72"/>
      <c r="MC107" s="72"/>
      <c r="MD107" s="72"/>
      <c r="ME107" s="72"/>
      <c r="MF107" s="72"/>
      <c r="MG107" s="72"/>
      <c r="MH107" s="72"/>
      <c r="MI107" s="72"/>
      <c r="MJ107" s="72"/>
      <c r="MK107" s="72"/>
      <c r="ML107" s="72"/>
      <c r="MM107" s="72"/>
      <c r="MN107" s="72"/>
      <c r="MO107" s="72"/>
      <c r="MP107" s="72"/>
      <c r="MQ107" s="72"/>
      <c r="MR107" s="72"/>
      <c r="MS107" s="72"/>
      <c r="MT107" s="72"/>
      <c r="MU107" s="72"/>
      <c r="MV107" s="72"/>
      <c r="MW107" s="72"/>
      <c r="MX107" s="72"/>
      <c r="MY107" s="72"/>
      <c r="MZ107" s="72"/>
      <c r="NA107" s="72"/>
      <c r="NB107" s="72"/>
      <c r="NC107" s="72"/>
      <c r="ND107" s="72"/>
      <c r="NE107" s="72"/>
      <c r="NF107" s="72"/>
      <c r="NG107" s="72"/>
      <c r="NH107" s="72"/>
      <c r="NI107" s="72"/>
      <c r="NJ107" s="72"/>
    </row>
    <row r="108" spans="1:374" ht="15" customHeight="1">
      <c r="A108" s="613"/>
      <c r="B108" s="204" t="s">
        <v>23</v>
      </c>
      <c r="C108" s="321"/>
      <c r="D108" s="321"/>
      <c r="E108" s="321"/>
      <c r="F108" s="321"/>
      <c r="G108" s="321"/>
      <c r="H108" s="321"/>
      <c r="I108" s="320"/>
      <c r="J108" s="320"/>
      <c r="K108" s="320"/>
      <c r="L108" s="182">
        <f t="shared" si="30"/>
        <v>0</v>
      </c>
      <c r="M108" s="182">
        <f t="shared" si="31"/>
        <v>0</v>
      </c>
      <c r="N108" s="182">
        <f t="shared" si="32"/>
        <v>0</v>
      </c>
      <c r="O108" s="453"/>
      <c r="P108" s="453"/>
      <c r="Q108" s="453"/>
      <c r="R108" s="453"/>
      <c r="S108" s="453"/>
      <c r="AP108" s="72"/>
      <c r="AQ108" s="72"/>
      <c r="AR108" s="72"/>
      <c r="AS108" s="73" t="s">
        <v>317</v>
      </c>
      <c r="AT108" s="74" t="s">
        <v>354</v>
      </c>
      <c r="AU108" s="71"/>
      <c r="AV108" s="71"/>
      <c r="AW108" s="71"/>
      <c r="AX108" s="71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  <c r="IW108" s="72"/>
      <c r="IX108" s="72"/>
      <c r="IY108" s="72"/>
      <c r="IZ108" s="72"/>
      <c r="JA108" s="72"/>
      <c r="JB108" s="72"/>
      <c r="JC108" s="72"/>
      <c r="JD108" s="72"/>
      <c r="JE108" s="72"/>
      <c r="JF108" s="72"/>
      <c r="JG108" s="72"/>
      <c r="JH108" s="72"/>
      <c r="JI108" s="72"/>
      <c r="JJ108" s="72"/>
      <c r="JK108" s="72"/>
      <c r="JL108" s="72"/>
      <c r="JM108" s="72"/>
      <c r="JN108" s="72"/>
      <c r="JO108" s="72"/>
      <c r="JP108" s="72"/>
      <c r="JQ108" s="72"/>
      <c r="JR108" s="72"/>
      <c r="JS108" s="72"/>
      <c r="JT108" s="72"/>
      <c r="JU108" s="72"/>
      <c r="JV108" s="72"/>
      <c r="JW108" s="72"/>
      <c r="JX108" s="72"/>
      <c r="JY108" s="72"/>
      <c r="JZ108" s="72"/>
      <c r="KA108" s="72"/>
      <c r="KB108" s="72"/>
      <c r="KC108" s="72"/>
      <c r="KD108" s="72"/>
      <c r="KE108" s="72"/>
      <c r="KF108" s="72"/>
      <c r="KG108" s="72"/>
      <c r="KH108" s="72"/>
      <c r="KI108" s="72"/>
      <c r="KJ108" s="72"/>
      <c r="KK108" s="72"/>
      <c r="KL108" s="72"/>
      <c r="KM108" s="72"/>
      <c r="KN108" s="72"/>
      <c r="KO108" s="72"/>
      <c r="KP108" s="72"/>
      <c r="KQ108" s="72"/>
      <c r="KR108" s="72"/>
      <c r="KS108" s="72"/>
      <c r="KT108" s="72"/>
      <c r="KU108" s="72"/>
      <c r="KV108" s="72"/>
      <c r="KW108" s="72"/>
      <c r="KX108" s="72"/>
      <c r="KY108" s="72"/>
      <c r="KZ108" s="72"/>
      <c r="LA108" s="72"/>
      <c r="LB108" s="72"/>
      <c r="LC108" s="72"/>
      <c r="LD108" s="72"/>
      <c r="LE108" s="72"/>
      <c r="LF108" s="72"/>
      <c r="LG108" s="72"/>
      <c r="LH108" s="72"/>
      <c r="LI108" s="72"/>
      <c r="LJ108" s="72"/>
      <c r="LK108" s="72"/>
      <c r="LL108" s="72"/>
      <c r="LM108" s="72"/>
      <c r="LN108" s="72"/>
      <c r="LO108" s="72"/>
      <c r="LP108" s="72"/>
      <c r="LQ108" s="72"/>
      <c r="LR108" s="72"/>
      <c r="LS108" s="72"/>
      <c r="LT108" s="72"/>
      <c r="LU108" s="72"/>
      <c r="LV108" s="72"/>
      <c r="LW108" s="72"/>
      <c r="LX108" s="72"/>
      <c r="LY108" s="72"/>
      <c r="LZ108" s="72"/>
      <c r="MA108" s="72"/>
      <c r="MB108" s="72"/>
      <c r="MC108" s="72"/>
      <c r="MD108" s="72"/>
      <c r="ME108" s="72"/>
      <c r="MF108" s="72"/>
      <c r="MG108" s="72"/>
      <c r="MH108" s="72"/>
      <c r="MI108" s="72"/>
      <c r="MJ108" s="72"/>
      <c r="MK108" s="72"/>
      <c r="ML108" s="72"/>
      <c r="MM108" s="72"/>
      <c r="MN108" s="72"/>
      <c r="MO108" s="72"/>
      <c r="MP108" s="72"/>
      <c r="MQ108" s="72"/>
      <c r="MR108" s="72"/>
      <c r="MS108" s="72"/>
      <c r="MT108" s="72"/>
      <c r="MU108" s="72"/>
      <c r="MV108" s="72"/>
      <c r="MW108" s="72"/>
      <c r="MX108" s="72"/>
      <c r="MY108" s="72"/>
      <c r="MZ108" s="72"/>
      <c r="NA108" s="72"/>
      <c r="NB108" s="72"/>
      <c r="NC108" s="72"/>
      <c r="ND108" s="72"/>
      <c r="NE108" s="72"/>
      <c r="NF108" s="72"/>
      <c r="NG108" s="72"/>
      <c r="NH108" s="72"/>
      <c r="NI108" s="72"/>
      <c r="NJ108" s="72"/>
    </row>
    <row r="109" spans="1:374" ht="15" customHeight="1">
      <c r="A109" s="613" t="s">
        <v>196</v>
      </c>
      <c r="B109" s="204" t="s">
        <v>22</v>
      </c>
      <c r="C109" s="318">
        <v>20</v>
      </c>
      <c r="D109" s="318"/>
      <c r="E109" s="318"/>
      <c r="F109" s="319">
        <v>16</v>
      </c>
      <c r="G109" s="319"/>
      <c r="H109" s="319"/>
      <c r="I109" s="320">
        <v>24</v>
      </c>
      <c r="J109" s="320">
        <v>23</v>
      </c>
      <c r="K109" s="320"/>
      <c r="L109" s="182">
        <f t="shared" si="30"/>
        <v>60</v>
      </c>
      <c r="M109" s="182">
        <f t="shared" si="31"/>
        <v>23</v>
      </c>
      <c r="N109" s="182">
        <f t="shared" si="32"/>
        <v>0</v>
      </c>
      <c r="O109" s="453"/>
      <c r="P109" s="453"/>
      <c r="Q109" s="453"/>
      <c r="R109" s="453"/>
      <c r="S109" s="453"/>
      <c r="AP109" s="72"/>
      <c r="AQ109" s="72"/>
      <c r="AR109" s="72"/>
      <c r="AS109" s="73" t="s">
        <v>317</v>
      </c>
      <c r="AT109" s="74" t="s">
        <v>355</v>
      </c>
      <c r="AU109" s="71"/>
      <c r="AV109" s="71"/>
      <c r="AW109" s="71"/>
      <c r="AX109" s="71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  <c r="IW109" s="72"/>
      <c r="IX109" s="72"/>
      <c r="IY109" s="72"/>
      <c r="IZ109" s="72"/>
      <c r="JA109" s="72"/>
      <c r="JB109" s="72"/>
      <c r="JC109" s="72"/>
      <c r="JD109" s="72"/>
      <c r="JE109" s="72"/>
      <c r="JF109" s="72"/>
      <c r="JG109" s="72"/>
      <c r="JH109" s="72"/>
      <c r="JI109" s="72"/>
      <c r="JJ109" s="72"/>
      <c r="JK109" s="72"/>
      <c r="JL109" s="72"/>
      <c r="JM109" s="72"/>
      <c r="JN109" s="72"/>
      <c r="JO109" s="72"/>
      <c r="JP109" s="72"/>
      <c r="JQ109" s="72"/>
      <c r="JR109" s="72"/>
      <c r="JS109" s="72"/>
      <c r="JT109" s="72"/>
      <c r="JU109" s="72"/>
      <c r="JV109" s="72"/>
      <c r="JW109" s="72"/>
      <c r="JX109" s="72"/>
      <c r="JY109" s="72"/>
      <c r="JZ109" s="72"/>
      <c r="KA109" s="72"/>
      <c r="KB109" s="72"/>
      <c r="KC109" s="72"/>
      <c r="KD109" s="72"/>
      <c r="KE109" s="72"/>
      <c r="KF109" s="72"/>
      <c r="KG109" s="72"/>
      <c r="KH109" s="72"/>
      <c r="KI109" s="72"/>
      <c r="KJ109" s="72"/>
      <c r="KK109" s="72"/>
      <c r="KL109" s="72"/>
      <c r="KM109" s="72"/>
      <c r="KN109" s="72"/>
      <c r="KO109" s="72"/>
      <c r="KP109" s="72"/>
      <c r="KQ109" s="72"/>
      <c r="KR109" s="72"/>
      <c r="KS109" s="72"/>
      <c r="KT109" s="72"/>
      <c r="KU109" s="72"/>
      <c r="KV109" s="72"/>
      <c r="KW109" s="72"/>
      <c r="KX109" s="72"/>
      <c r="KY109" s="72"/>
      <c r="KZ109" s="72"/>
      <c r="LA109" s="72"/>
      <c r="LB109" s="72"/>
      <c r="LC109" s="72"/>
      <c r="LD109" s="72"/>
      <c r="LE109" s="72"/>
      <c r="LF109" s="72"/>
      <c r="LG109" s="72"/>
      <c r="LH109" s="72"/>
      <c r="LI109" s="72"/>
      <c r="LJ109" s="72"/>
      <c r="LK109" s="72"/>
      <c r="LL109" s="72"/>
      <c r="LM109" s="72"/>
      <c r="LN109" s="72"/>
      <c r="LO109" s="72"/>
      <c r="LP109" s="72"/>
      <c r="LQ109" s="72"/>
      <c r="LR109" s="72"/>
      <c r="LS109" s="72"/>
      <c r="LT109" s="72"/>
      <c r="LU109" s="72"/>
      <c r="LV109" s="72"/>
      <c r="LW109" s="72"/>
      <c r="LX109" s="72"/>
      <c r="LY109" s="72"/>
      <c r="LZ109" s="72"/>
      <c r="MA109" s="72"/>
      <c r="MB109" s="72"/>
      <c r="MC109" s="72"/>
      <c r="MD109" s="72"/>
      <c r="ME109" s="72"/>
      <c r="MF109" s="72"/>
      <c r="MG109" s="72"/>
      <c r="MH109" s="72"/>
      <c r="MI109" s="72"/>
      <c r="MJ109" s="72"/>
      <c r="MK109" s="72"/>
      <c r="ML109" s="72"/>
      <c r="MM109" s="72"/>
      <c r="MN109" s="72"/>
      <c r="MO109" s="72"/>
      <c r="MP109" s="72"/>
      <c r="MQ109" s="72"/>
      <c r="MR109" s="72"/>
      <c r="MS109" s="72"/>
      <c r="MT109" s="72"/>
      <c r="MU109" s="72"/>
      <c r="MV109" s="72"/>
      <c r="MW109" s="72"/>
      <c r="MX109" s="72"/>
      <c r="MY109" s="72"/>
      <c r="MZ109" s="72"/>
      <c r="NA109" s="72"/>
      <c r="NB109" s="72"/>
      <c r="NC109" s="72"/>
      <c r="ND109" s="72"/>
      <c r="NE109" s="72"/>
      <c r="NF109" s="72"/>
      <c r="NG109" s="72"/>
      <c r="NH109" s="72"/>
      <c r="NI109" s="72"/>
      <c r="NJ109" s="72"/>
    </row>
    <row r="110" spans="1:374" ht="15" customHeight="1">
      <c r="A110" s="613"/>
      <c r="B110" s="204" t="s">
        <v>23</v>
      </c>
      <c r="C110" s="318">
        <v>19</v>
      </c>
      <c r="D110" s="318">
        <v>8</v>
      </c>
      <c r="E110" s="318"/>
      <c r="F110" s="319">
        <v>28</v>
      </c>
      <c r="G110" s="319">
        <v>28</v>
      </c>
      <c r="H110" s="319"/>
      <c r="I110" s="320">
        <v>20</v>
      </c>
      <c r="J110" s="320">
        <v>28</v>
      </c>
      <c r="K110" s="320"/>
      <c r="L110" s="182">
        <f t="shared" si="30"/>
        <v>67</v>
      </c>
      <c r="M110" s="182">
        <f t="shared" si="31"/>
        <v>64</v>
      </c>
      <c r="N110" s="182">
        <f t="shared" si="32"/>
        <v>0</v>
      </c>
      <c r="O110" s="453"/>
      <c r="P110" s="453"/>
      <c r="Q110" s="453"/>
      <c r="R110" s="453"/>
      <c r="S110" s="453"/>
      <c r="AP110" s="72"/>
      <c r="AQ110" s="72"/>
      <c r="AR110" s="72"/>
      <c r="AS110" s="73" t="s">
        <v>356</v>
      </c>
      <c r="AT110" s="74" t="s">
        <v>356</v>
      </c>
      <c r="AU110" s="71"/>
      <c r="AV110" s="71"/>
      <c r="AW110" s="71"/>
      <c r="AX110" s="71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  <c r="IW110" s="72"/>
      <c r="IX110" s="72"/>
      <c r="IY110" s="72"/>
      <c r="IZ110" s="72"/>
      <c r="JA110" s="72"/>
      <c r="JB110" s="72"/>
      <c r="JC110" s="72"/>
      <c r="JD110" s="72"/>
      <c r="JE110" s="72"/>
      <c r="JF110" s="72"/>
      <c r="JG110" s="72"/>
      <c r="JH110" s="72"/>
      <c r="JI110" s="72"/>
      <c r="JJ110" s="72"/>
      <c r="JK110" s="72"/>
      <c r="JL110" s="72"/>
      <c r="JM110" s="72"/>
      <c r="JN110" s="72"/>
      <c r="JO110" s="72"/>
      <c r="JP110" s="72"/>
      <c r="JQ110" s="72"/>
      <c r="JR110" s="72"/>
      <c r="JS110" s="72"/>
      <c r="JT110" s="72"/>
      <c r="JU110" s="72"/>
      <c r="JV110" s="72"/>
      <c r="JW110" s="72"/>
      <c r="JX110" s="72"/>
      <c r="JY110" s="72"/>
      <c r="JZ110" s="72"/>
      <c r="KA110" s="72"/>
      <c r="KB110" s="72"/>
      <c r="KC110" s="72"/>
      <c r="KD110" s="72"/>
      <c r="KE110" s="72"/>
      <c r="KF110" s="72"/>
      <c r="KG110" s="72"/>
      <c r="KH110" s="72"/>
      <c r="KI110" s="72"/>
      <c r="KJ110" s="72"/>
      <c r="KK110" s="72"/>
      <c r="KL110" s="72"/>
      <c r="KM110" s="72"/>
      <c r="KN110" s="72"/>
      <c r="KO110" s="72"/>
      <c r="KP110" s="72"/>
      <c r="KQ110" s="72"/>
      <c r="KR110" s="72"/>
      <c r="KS110" s="72"/>
      <c r="KT110" s="72"/>
      <c r="KU110" s="72"/>
      <c r="KV110" s="72"/>
      <c r="KW110" s="72"/>
      <c r="KX110" s="72"/>
      <c r="KY110" s="72"/>
      <c r="KZ110" s="72"/>
      <c r="LA110" s="72"/>
      <c r="LB110" s="72"/>
      <c r="LC110" s="72"/>
      <c r="LD110" s="72"/>
      <c r="LE110" s="72"/>
      <c r="LF110" s="72"/>
      <c r="LG110" s="72"/>
      <c r="LH110" s="72"/>
      <c r="LI110" s="72"/>
      <c r="LJ110" s="72"/>
      <c r="LK110" s="72"/>
      <c r="LL110" s="72"/>
      <c r="LM110" s="72"/>
      <c r="LN110" s="72"/>
      <c r="LO110" s="72"/>
      <c r="LP110" s="72"/>
      <c r="LQ110" s="72"/>
      <c r="LR110" s="72"/>
      <c r="LS110" s="72"/>
      <c r="LT110" s="72"/>
      <c r="LU110" s="72"/>
      <c r="LV110" s="72"/>
      <c r="LW110" s="72"/>
      <c r="LX110" s="72"/>
      <c r="LY110" s="72"/>
      <c r="LZ110" s="72"/>
      <c r="MA110" s="72"/>
      <c r="MB110" s="72"/>
      <c r="MC110" s="72"/>
      <c r="MD110" s="72"/>
      <c r="ME110" s="72"/>
      <c r="MF110" s="72"/>
      <c r="MG110" s="72"/>
      <c r="MH110" s="72"/>
      <c r="MI110" s="72"/>
      <c r="MJ110" s="72"/>
      <c r="MK110" s="72"/>
      <c r="ML110" s="72"/>
      <c r="MM110" s="72"/>
      <c r="MN110" s="72"/>
      <c r="MO110" s="72"/>
      <c r="MP110" s="72"/>
      <c r="MQ110" s="72"/>
      <c r="MR110" s="72"/>
      <c r="MS110" s="72"/>
      <c r="MT110" s="72"/>
      <c r="MU110" s="72"/>
      <c r="MV110" s="72"/>
      <c r="MW110" s="72"/>
      <c r="MX110" s="72"/>
      <c r="MY110" s="72"/>
      <c r="MZ110" s="72"/>
      <c r="NA110" s="72"/>
      <c r="NB110" s="72"/>
      <c r="NC110" s="72"/>
      <c r="ND110" s="72"/>
      <c r="NE110" s="72"/>
      <c r="NF110" s="72"/>
      <c r="NG110" s="72"/>
      <c r="NH110" s="72"/>
      <c r="NI110" s="72"/>
      <c r="NJ110" s="72"/>
    </row>
    <row r="111" spans="1:374" ht="15" customHeight="1">
      <c r="A111" s="613" t="s">
        <v>64</v>
      </c>
      <c r="B111" s="204" t="s">
        <v>22</v>
      </c>
      <c r="C111" s="318"/>
      <c r="D111" s="318"/>
      <c r="E111" s="318"/>
      <c r="F111" s="319">
        <v>19</v>
      </c>
      <c r="G111" s="319">
        <v>5</v>
      </c>
      <c r="H111" s="319"/>
      <c r="I111" s="320">
        <v>86</v>
      </c>
      <c r="J111" s="320">
        <v>187</v>
      </c>
      <c r="K111" s="320"/>
      <c r="L111" s="182">
        <f t="shared" si="30"/>
        <v>105</v>
      </c>
      <c r="M111" s="182">
        <f t="shared" si="31"/>
        <v>192</v>
      </c>
      <c r="N111" s="182">
        <f t="shared" si="32"/>
        <v>0</v>
      </c>
      <c r="O111" s="453"/>
      <c r="P111" s="453"/>
      <c r="Q111" s="453"/>
      <c r="R111" s="453"/>
      <c r="S111" s="453"/>
      <c r="AP111" s="72"/>
      <c r="AQ111" s="72"/>
      <c r="AR111" s="72"/>
      <c r="AS111" s="73" t="s">
        <v>357</v>
      </c>
      <c r="AT111" s="74" t="s">
        <v>358</v>
      </c>
      <c r="AU111" s="71"/>
      <c r="AV111" s="71"/>
      <c r="AW111" s="71"/>
      <c r="AX111" s="71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  <c r="IW111" s="72"/>
      <c r="IX111" s="72"/>
      <c r="IY111" s="72"/>
      <c r="IZ111" s="72"/>
      <c r="JA111" s="72"/>
      <c r="JB111" s="72"/>
      <c r="JC111" s="72"/>
      <c r="JD111" s="72"/>
      <c r="JE111" s="72"/>
      <c r="JF111" s="72"/>
      <c r="JG111" s="72"/>
      <c r="JH111" s="72"/>
      <c r="JI111" s="72"/>
      <c r="JJ111" s="72"/>
      <c r="JK111" s="72"/>
      <c r="JL111" s="72"/>
      <c r="JM111" s="72"/>
      <c r="JN111" s="72"/>
      <c r="JO111" s="72"/>
      <c r="JP111" s="72"/>
      <c r="JQ111" s="72"/>
      <c r="JR111" s="72"/>
      <c r="JS111" s="72"/>
      <c r="JT111" s="72"/>
      <c r="JU111" s="72"/>
      <c r="JV111" s="72"/>
      <c r="JW111" s="72"/>
      <c r="JX111" s="72"/>
      <c r="JY111" s="72"/>
      <c r="JZ111" s="72"/>
      <c r="KA111" s="72"/>
      <c r="KB111" s="72"/>
      <c r="KC111" s="72"/>
      <c r="KD111" s="72"/>
      <c r="KE111" s="72"/>
      <c r="KF111" s="72"/>
      <c r="KG111" s="72"/>
      <c r="KH111" s="72"/>
      <c r="KI111" s="72"/>
      <c r="KJ111" s="72"/>
      <c r="KK111" s="72"/>
      <c r="KL111" s="72"/>
      <c r="KM111" s="72"/>
      <c r="KN111" s="72"/>
      <c r="KO111" s="72"/>
      <c r="KP111" s="72"/>
      <c r="KQ111" s="72"/>
      <c r="KR111" s="72"/>
      <c r="KS111" s="72"/>
      <c r="KT111" s="72"/>
      <c r="KU111" s="72"/>
      <c r="KV111" s="72"/>
      <c r="KW111" s="72"/>
      <c r="KX111" s="72"/>
      <c r="KY111" s="72"/>
      <c r="KZ111" s="72"/>
      <c r="LA111" s="72"/>
      <c r="LB111" s="72"/>
      <c r="LC111" s="72"/>
      <c r="LD111" s="72"/>
      <c r="LE111" s="72"/>
      <c r="LF111" s="72"/>
      <c r="LG111" s="72"/>
      <c r="LH111" s="72"/>
      <c r="LI111" s="72"/>
      <c r="LJ111" s="72"/>
      <c r="LK111" s="72"/>
      <c r="LL111" s="72"/>
      <c r="LM111" s="72"/>
      <c r="LN111" s="72"/>
      <c r="LO111" s="72"/>
      <c r="LP111" s="72"/>
      <c r="LQ111" s="72"/>
      <c r="LR111" s="72"/>
      <c r="LS111" s="72"/>
      <c r="LT111" s="72"/>
      <c r="LU111" s="72"/>
      <c r="LV111" s="72"/>
      <c r="LW111" s="72"/>
      <c r="LX111" s="72"/>
      <c r="LY111" s="72"/>
      <c r="LZ111" s="72"/>
      <c r="MA111" s="72"/>
      <c r="MB111" s="72"/>
      <c r="MC111" s="72"/>
      <c r="MD111" s="72"/>
      <c r="ME111" s="72"/>
      <c r="MF111" s="72"/>
      <c r="MG111" s="72"/>
      <c r="MH111" s="72"/>
      <c r="MI111" s="72"/>
      <c r="MJ111" s="72"/>
      <c r="MK111" s="72"/>
      <c r="ML111" s="72"/>
      <c r="MM111" s="72"/>
      <c r="MN111" s="72"/>
      <c r="MO111" s="72"/>
      <c r="MP111" s="72"/>
      <c r="MQ111" s="72"/>
      <c r="MR111" s="72"/>
      <c r="MS111" s="72"/>
      <c r="MT111" s="72"/>
      <c r="MU111" s="72"/>
      <c r="MV111" s="72"/>
      <c r="MW111" s="72"/>
      <c r="MX111" s="72"/>
      <c r="MY111" s="72"/>
      <c r="MZ111" s="72"/>
      <c r="NA111" s="72"/>
      <c r="NB111" s="72"/>
      <c r="NC111" s="72"/>
      <c r="ND111" s="72"/>
      <c r="NE111" s="72"/>
      <c r="NF111" s="72"/>
      <c r="NG111" s="72"/>
      <c r="NH111" s="72"/>
      <c r="NI111" s="72"/>
      <c r="NJ111" s="72"/>
    </row>
    <row r="112" spans="1:374" ht="15" customHeight="1">
      <c r="A112" s="613"/>
      <c r="B112" s="204" t="s">
        <v>23</v>
      </c>
      <c r="C112" s="318"/>
      <c r="D112" s="318"/>
      <c r="E112" s="318"/>
      <c r="F112" s="319">
        <v>23</v>
      </c>
      <c r="G112" s="319">
        <v>56</v>
      </c>
      <c r="H112" s="319"/>
      <c r="I112" s="320">
        <v>87</v>
      </c>
      <c r="J112" s="320">
        <v>267</v>
      </c>
      <c r="K112" s="320"/>
      <c r="L112" s="182">
        <f t="shared" si="30"/>
        <v>110</v>
      </c>
      <c r="M112" s="182">
        <f t="shared" si="31"/>
        <v>323</v>
      </c>
      <c r="N112" s="182">
        <f t="shared" si="32"/>
        <v>0</v>
      </c>
      <c r="O112" s="453"/>
      <c r="P112" s="453"/>
      <c r="Q112" s="453"/>
      <c r="R112" s="453"/>
      <c r="S112" s="453"/>
      <c r="AP112" s="72"/>
      <c r="AQ112" s="72"/>
      <c r="AR112" s="72"/>
      <c r="AS112" s="73" t="s">
        <v>357</v>
      </c>
      <c r="AT112" s="74" t="s">
        <v>359</v>
      </c>
      <c r="AU112" s="71"/>
      <c r="AV112" s="71"/>
      <c r="AW112" s="71"/>
      <c r="AX112" s="71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  <c r="IW112" s="72"/>
      <c r="IX112" s="72"/>
      <c r="IY112" s="72"/>
      <c r="IZ112" s="72"/>
      <c r="JA112" s="72"/>
      <c r="JB112" s="72"/>
      <c r="JC112" s="72"/>
      <c r="JD112" s="72"/>
      <c r="JE112" s="72"/>
      <c r="JF112" s="72"/>
      <c r="JG112" s="72"/>
      <c r="JH112" s="72"/>
      <c r="JI112" s="72"/>
      <c r="JJ112" s="72"/>
      <c r="JK112" s="72"/>
      <c r="JL112" s="72"/>
      <c r="JM112" s="72"/>
      <c r="JN112" s="72"/>
      <c r="JO112" s="72"/>
      <c r="JP112" s="72"/>
      <c r="JQ112" s="72"/>
      <c r="JR112" s="72"/>
      <c r="JS112" s="72"/>
      <c r="JT112" s="72"/>
      <c r="JU112" s="72"/>
      <c r="JV112" s="72"/>
      <c r="JW112" s="72"/>
      <c r="JX112" s="72"/>
      <c r="JY112" s="72"/>
      <c r="JZ112" s="72"/>
      <c r="KA112" s="72"/>
      <c r="KB112" s="72"/>
      <c r="KC112" s="72"/>
      <c r="KD112" s="72"/>
      <c r="KE112" s="72"/>
      <c r="KF112" s="72"/>
      <c r="KG112" s="72"/>
      <c r="KH112" s="72"/>
      <c r="KI112" s="72"/>
      <c r="KJ112" s="72"/>
      <c r="KK112" s="72"/>
      <c r="KL112" s="72"/>
      <c r="KM112" s="72"/>
      <c r="KN112" s="72"/>
      <c r="KO112" s="72"/>
      <c r="KP112" s="72"/>
      <c r="KQ112" s="72"/>
      <c r="KR112" s="72"/>
      <c r="KS112" s="72"/>
      <c r="KT112" s="72"/>
      <c r="KU112" s="72"/>
      <c r="KV112" s="72"/>
      <c r="KW112" s="72"/>
      <c r="KX112" s="72"/>
      <c r="KY112" s="72"/>
      <c r="KZ112" s="72"/>
      <c r="LA112" s="72"/>
      <c r="LB112" s="72"/>
      <c r="LC112" s="72"/>
      <c r="LD112" s="72"/>
      <c r="LE112" s="72"/>
      <c r="LF112" s="72"/>
      <c r="LG112" s="72"/>
      <c r="LH112" s="72"/>
      <c r="LI112" s="72"/>
      <c r="LJ112" s="72"/>
      <c r="LK112" s="72"/>
      <c r="LL112" s="72"/>
      <c r="LM112" s="72"/>
      <c r="LN112" s="72"/>
      <c r="LO112" s="72"/>
      <c r="LP112" s="72"/>
      <c r="LQ112" s="72"/>
      <c r="LR112" s="72"/>
      <c r="LS112" s="72"/>
      <c r="LT112" s="72"/>
      <c r="LU112" s="72"/>
      <c r="LV112" s="72"/>
      <c r="LW112" s="72"/>
      <c r="LX112" s="72"/>
      <c r="LY112" s="72"/>
      <c r="LZ112" s="72"/>
      <c r="MA112" s="72"/>
      <c r="MB112" s="72"/>
      <c r="MC112" s="72"/>
      <c r="MD112" s="72"/>
      <c r="ME112" s="72"/>
      <c r="MF112" s="72"/>
      <c r="MG112" s="72"/>
      <c r="MH112" s="72"/>
      <c r="MI112" s="72"/>
      <c r="MJ112" s="72"/>
      <c r="MK112" s="72"/>
      <c r="ML112" s="72"/>
      <c r="MM112" s="72"/>
      <c r="MN112" s="72"/>
      <c r="MO112" s="72"/>
      <c r="MP112" s="72"/>
      <c r="MQ112" s="72"/>
      <c r="MR112" s="72"/>
      <c r="MS112" s="72"/>
      <c r="MT112" s="72"/>
      <c r="MU112" s="72"/>
      <c r="MV112" s="72"/>
      <c r="MW112" s="72"/>
      <c r="MX112" s="72"/>
      <c r="MY112" s="72"/>
      <c r="MZ112" s="72"/>
      <c r="NA112" s="72"/>
      <c r="NB112" s="72"/>
      <c r="NC112" s="72"/>
      <c r="ND112" s="72"/>
      <c r="NE112" s="72"/>
      <c r="NF112" s="72"/>
      <c r="NG112" s="72"/>
      <c r="NH112" s="72"/>
      <c r="NI112" s="72"/>
      <c r="NJ112" s="72"/>
    </row>
    <row r="113" spans="1:374" ht="15" customHeight="1">
      <c r="A113" s="613" t="s">
        <v>197</v>
      </c>
      <c r="B113" s="204" t="s">
        <v>22</v>
      </c>
      <c r="C113" s="318"/>
      <c r="D113" s="318"/>
      <c r="E113" s="318"/>
      <c r="F113" s="319"/>
      <c r="G113" s="319"/>
      <c r="H113" s="319"/>
      <c r="I113" s="320"/>
      <c r="J113" s="320"/>
      <c r="K113" s="320"/>
      <c r="L113" s="182">
        <f t="shared" si="30"/>
        <v>0</v>
      </c>
      <c r="M113" s="182">
        <f t="shared" si="31"/>
        <v>0</v>
      </c>
      <c r="N113" s="182">
        <f t="shared" si="32"/>
        <v>0</v>
      </c>
      <c r="O113" s="453"/>
      <c r="P113" s="453"/>
      <c r="Q113" s="453"/>
      <c r="R113" s="453"/>
      <c r="S113" s="453"/>
      <c r="AP113" s="72"/>
      <c r="AQ113" s="72"/>
      <c r="AR113" s="72"/>
      <c r="AS113" s="73" t="s">
        <v>357</v>
      </c>
      <c r="AT113" s="74" t="s">
        <v>360</v>
      </c>
      <c r="AU113" s="71"/>
      <c r="AV113" s="71"/>
      <c r="AW113" s="71"/>
      <c r="AX113" s="71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  <c r="IW113" s="72"/>
      <c r="IX113" s="72"/>
      <c r="IY113" s="72"/>
      <c r="IZ113" s="72"/>
      <c r="JA113" s="72"/>
      <c r="JB113" s="72"/>
      <c r="JC113" s="72"/>
      <c r="JD113" s="72"/>
      <c r="JE113" s="72"/>
      <c r="JF113" s="72"/>
      <c r="JG113" s="72"/>
      <c r="JH113" s="72"/>
      <c r="JI113" s="72"/>
      <c r="JJ113" s="72"/>
      <c r="JK113" s="72"/>
      <c r="JL113" s="72"/>
      <c r="JM113" s="72"/>
      <c r="JN113" s="72"/>
      <c r="JO113" s="72"/>
      <c r="JP113" s="72"/>
      <c r="JQ113" s="72"/>
      <c r="JR113" s="72"/>
      <c r="JS113" s="72"/>
      <c r="JT113" s="72"/>
      <c r="JU113" s="72"/>
      <c r="JV113" s="72"/>
      <c r="JW113" s="72"/>
      <c r="JX113" s="72"/>
      <c r="JY113" s="72"/>
      <c r="JZ113" s="72"/>
      <c r="KA113" s="72"/>
      <c r="KB113" s="72"/>
      <c r="KC113" s="72"/>
      <c r="KD113" s="72"/>
      <c r="KE113" s="72"/>
      <c r="KF113" s="72"/>
      <c r="KG113" s="72"/>
      <c r="KH113" s="72"/>
      <c r="KI113" s="72"/>
      <c r="KJ113" s="72"/>
      <c r="KK113" s="72"/>
      <c r="KL113" s="72"/>
      <c r="KM113" s="72"/>
      <c r="KN113" s="72"/>
      <c r="KO113" s="72"/>
      <c r="KP113" s="72"/>
      <c r="KQ113" s="72"/>
      <c r="KR113" s="72"/>
      <c r="KS113" s="72"/>
      <c r="KT113" s="72"/>
      <c r="KU113" s="72"/>
      <c r="KV113" s="72"/>
      <c r="KW113" s="72"/>
      <c r="KX113" s="72"/>
      <c r="KY113" s="72"/>
      <c r="KZ113" s="72"/>
      <c r="LA113" s="72"/>
      <c r="LB113" s="72"/>
      <c r="LC113" s="72"/>
      <c r="LD113" s="72"/>
      <c r="LE113" s="72"/>
      <c r="LF113" s="72"/>
      <c r="LG113" s="72"/>
      <c r="LH113" s="72"/>
      <c r="LI113" s="72"/>
      <c r="LJ113" s="72"/>
      <c r="LK113" s="72"/>
      <c r="LL113" s="72"/>
      <c r="LM113" s="72"/>
      <c r="LN113" s="72"/>
      <c r="LO113" s="72"/>
      <c r="LP113" s="72"/>
      <c r="LQ113" s="72"/>
      <c r="LR113" s="72"/>
      <c r="LS113" s="72"/>
      <c r="LT113" s="72"/>
      <c r="LU113" s="72"/>
      <c r="LV113" s="72"/>
      <c r="LW113" s="72"/>
      <c r="LX113" s="72"/>
      <c r="LY113" s="72"/>
      <c r="LZ113" s="72"/>
      <c r="MA113" s="72"/>
      <c r="MB113" s="72"/>
      <c r="MC113" s="72"/>
      <c r="MD113" s="72"/>
      <c r="ME113" s="72"/>
      <c r="MF113" s="72"/>
      <c r="MG113" s="72"/>
      <c r="MH113" s="72"/>
      <c r="MI113" s="72"/>
      <c r="MJ113" s="72"/>
      <c r="MK113" s="72"/>
      <c r="ML113" s="72"/>
      <c r="MM113" s="72"/>
      <c r="MN113" s="72"/>
      <c r="MO113" s="72"/>
      <c r="MP113" s="72"/>
      <c r="MQ113" s="72"/>
      <c r="MR113" s="72"/>
      <c r="MS113" s="72"/>
      <c r="MT113" s="72"/>
      <c r="MU113" s="72"/>
      <c r="MV113" s="72"/>
      <c r="MW113" s="72"/>
      <c r="MX113" s="72"/>
      <c r="MY113" s="72"/>
      <c r="MZ113" s="72"/>
      <c r="NA113" s="72"/>
      <c r="NB113" s="72"/>
      <c r="NC113" s="72"/>
      <c r="ND113" s="72"/>
      <c r="NE113" s="72"/>
      <c r="NF113" s="72"/>
      <c r="NG113" s="72"/>
      <c r="NH113" s="72"/>
      <c r="NI113" s="72"/>
      <c r="NJ113" s="72"/>
    </row>
    <row r="114" spans="1:374" ht="15" customHeight="1">
      <c r="A114" s="613"/>
      <c r="B114" s="204" t="s">
        <v>23</v>
      </c>
      <c r="C114" s="318"/>
      <c r="D114" s="318">
        <v>1</v>
      </c>
      <c r="E114" s="318"/>
      <c r="F114" s="319"/>
      <c r="G114" s="319"/>
      <c r="H114" s="319"/>
      <c r="I114" s="320">
        <v>1</v>
      </c>
      <c r="J114" s="320">
        <v>2</v>
      </c>
      <c r="K114" s="320"/>
      <c r="L114" s="182">
        <f t="shared" si="30"/>
        <v>1</v>
      </c>
      <c r="M114" s="182">
        <f t="shared" si="31"/>
        <v>3</v>
      </c>
      <c r="N114" s="182">
        <f t="shared" si="32"/>
        <v>0</v>
      </c>
      <c r="O114" s="453"/>
      <c r="P114" s="453"/>
      <c r="Q114" s="453"/>
      <c r="R114" s="453"/>
      <c r="S114" s="453"/>
      <c r="AP114" s="72"/>
      <c r="AQ114" s="72"/>
      <c r="AR114" s="72"/>
      <c r="AS114" s="73" t="s">
        <v>357</v>
      </c>
      <c r="AT114" s="74" t="s">
        <v>361</v>
      </c>
      <c r="AU114" s="71"/>
      <c r="AV114" s="71"/>
      <c r="AW114" s="71"/>
      <c r="AX114" s="71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  <c r="IW114" s="72"/>
      <c r="IX114" s="72"/>
      <c r="IY114" s="72"/>
      <c r="IZ114" s="72"/>
      <c r="JA114" s="72"/>
      <c r="JB114" s="72"/>
      <c r="JC114" s="72"/>
      <c r="JD114" s="72"/>
      <c r="JE114" s="72"/>
      <c r="JF114" s="72"/>
      <c r="JG114" s="72"/>
      <c r="JH114" s="72"/>
      <c r="JI114" s="72"/>
      <c r="JJ114" s="72"/>
      <c r="JK114" s="72"/>
      <c r="JL114" s="72"/>
      <c r="JM114" s="72"/>
      <c r="JN114" s="72"/>
      <c r="JO114" s="72"/>
      <c r="JP114" s="72"/>
      <c r="JQ114" s="72"/>
      <c r="JR114" s="72"/>
      <c r="JS114" s="72"/>
      <c r="JT114" s="72"/>
      <c r="JU114" s="72"/>
      <c r="JV114" s="72"/>
      <c r="JW114" s="72"/>
      <c r="JX114" s="72"/>
      <c r="JY114" s="72"/>
      <c r="JZ114" s="72"/>
      <c r="KA114" s="72"/>
      <c r="KB114" s="72"/>
      <c r="KC114" s="72"/>
      <c r="KD114" s="72"/>
      <c r="KE114" s="72"/>
      <c r="KF114" s="72"/>
      <c r="KG114" s="72"/>
      <c r="KH114" s="72"/>
      <c r="KI114" s="72"/>
      <c r="KJ114" s="72"/>
      <c r="KK114" s="72"/>
      <c r="KL114" s="72"/>
      <c r="KM114" s="72"/>
      <c r="KN114" s="72"/>
      <c r="KO114" s="72"/>
      <c r="KP114" s="72"/>
      <c r="KQ114" s="72"/>
      <c r="KR114" s="72"/>
      <c r="KS114" s="72"/>
      <c r="KT114" s="72"/>
      <c r="KU114" s="72"/>
      <c r="KV114" s="72"/>
      <c r="KW114" s="72"/>
      <c r="KX114" s="72"/>
      <c r="KY114" s="72"/>
      <c r="KZ114" s="72"/>
      <c r="LA114" s="72"/>
      <c r="LB114" s="72"/>
      <c r="LC114" s="72"/>
      <c r="LD114" s="72"/>
      <c r="LE114" s="72"/>
      <c r="LF114" s="72"/>
      <c r="LG114" s="72"/>
      <c r="LH114" s="72"/>
      <c r="LI114" s="72"/>
      <c r="LJ114" s="72"/>
      <c r="LK114" s="72"/>
      <c r="LL114" s="72"/>
      <c r="LM114" s="72"/>
      <c r="LN114" s="72"/>
      <c r="LO114" s="72"/>
      <c r="LP114" s="72"/>
      <c r="LQ114" s="72"/>
      <c r="LR114" s="72"/>
      <c r="LS114" s="72"/>
      <c r="LT114" s="72"/>
      <c r="LU114" s="72"/>
      <c r="LV114" s="72"/>
      <c r="LW114" s="72"/>
      <c r="LX114" s="72"/>
      <c r="LY114" s="72"/>
      <c r="LZ114" s="72"/>
      <c r="MA114" s="72"/>
      <c r="MB114" s="72"/>
      <c r="MC114" s="72"/>
      <c r="MD114" s="72"/>
      <c r="ME114" s="72"/>
      <c r="MF114" s="72"/>
      <c r="MG114" s="72"/>
      <c r="MH114" s="72"/>
      <c r="MI114" s="72"/>
      <c r="MJ114" s="72"/>
      <c r="MK114" s="72"/>
      <c r="ML114" s="72"/>
      <c r="MM114" s="72"/>
      <c r="MN114" s="72"/>
      <c r="MO114" s="72"/>
      <c r="MP114" s="72"/>
      <c r="MQ114" s="72"/>
      <c r="MR114" s="72"/>
      <c r="MS114" s="72"/>
      <c r="MT114" s="72"/>
      <c r="MU114" s="72"/>
      <c r="MV114" s="72"/>
      <c r="MW114" s="72"/>
      <c r="MX114" s="72"/>
      <c r="MY114" s="72"/>
      <c r="MZ114" s="72"/>
      <c r="NA114" s="72"/>
      <c r="NB114" s="72"/>
      <c r="NC114" s="72"/>
      <c r="ND114" s="72"/>
      <c r="NE114" s="72"/>
      <c r="NF114" s="72"/>
      <c r="NG114" s="72"/>
      <c r="NH114" s="72"/>
      <c r="NI114" s="72"/>
      <c r="NJ114" s="72"/>
    </row>
    <row r="115" spans="1:374" ht="15" customHeight="1">
      <c r="A115" s="483" t="s">
        <v>67</v>
      </c>
      <c r="B115" s="205" t="s">
        <v>22</v>
      </c>
      <c r="C115" s="318"/>
      <c r="D115" s="318">
        <v>1</v>
      </c>
      <c r="E115" s="318"/>
      <c r="F115" s="319"/>
      <c r="G115" s="319">
        <v>16</v>
      </c>
      <c r="H115" s="319"/>
      <c r="I115" s="320">
        <v>24</v>
      </c>
      <c r="J115" s="320">
        <v>35</v>
      </c>
      <c r="K115" s="320">
        <v>11</v>
      </c>
      <c r="L115" s="182">
        <f t="shared" si="30"/>
        <v>24</v>
      </c>
      <c r="M115" s="182">
        <f t="shared" si="31"/>
        <v>52</v>
      </c>
      <c r="N115" s="182">
        <f t="shared" si="32"/>
        <v>11</v>
      </c>
      <c r="O115" s="453"/>
      <c r="P115" s="453"/>
      <c r="Q115" s="453"/>
      <c r="R115" s="453"/>
      <c r="S115" s="453"/>
      <c r="AP115" s="72"/>
      <c r="AQ115" s="72"/>
      <c r="AR115" s="72"/>
      <c r="AS115" s="73" t="s">
        <v>357</v>
      </c>
      <c r="AT115" s="74" t="s">
        <v>362</v>
      </c>
      <c r="AU115" s="71"/>
      <c r="AV115" s="71"/>
      <c r="AW115" s="71"/>
      <c r="AX115" s="71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2"/>
      <c r="ID115" s="72"/>
      <c r="IE115" s="72"/>
      <c r="IF115" s="72"/>
      <c r="IG115" s="72"/>
      <c r="IH115" s="72"/>
      <c r="II115" s="72"/>
      <c r="IJ115" s="72"/>
      <c r="IK115" s="72"/>
      <c r="IL115" s="72"/>
      <c r="IM115" s="72"/>
      <c r="IN115" s="72"/>
      <c r="IO115" s="72"/>
      <c r="IP115" s="72"/>
      <c r="IQ115" s="72"/>
      <c r="IR115" s="72"/>
      <c r="IS115" s="72"/>
      <c r="IT115" s="72"/>
      <c r="IU115" s="72"/>
      <c r="IV115" s="72"/>
      <c r="IW115" s="72"/>
      <c r="IX115" s="72"/>
      <c r="IY115" s="72"/>
      <c r="IZ115" s="72"/>
      <c r="JA115" s="72"/>
      <c r="JB115" s="72"/>
      <c r="JC115" s="72"/>
      <c r="JD115" s="72"/>
      <c r="JE115" s="72"/>
      <c r="JF115" s="72"/>
      <c r="JG115" s="72"/>
      <c r="JH115" s="72"/>
      <c r="JI115" s="72"/>
      <c r="JJ115" s="72"/>
      <c r="JK115" s="72"/>
      <c r="JL115" s="72"/>
      <c r="JM115" s="72"/>
      <c r="JN115" s="72"/>
      <c r="JO115" s="72"/>
      <c r="JP115" s="72"/>
      <c r="JQ115" s="72"/>
      <c r="JR115" s="72"/>
      <c r="JS115" s="72"/>
      <c r="JT115" s="72"/>
      <c r="JU115" s="72"/>
      <c r="JV115" s="72"/>
      <c r="JW115" s="72"/>
      <c r="JX115" s="72"/>
      <c r="JY115" s="72"/>
      <c r="JZ115" s="72"/>
      <c r="KA115" s="72"/>
      <c r="KB115" s="72"/>
      <c r="KC115" s="72"/>
      <c r="KD115" s="72"/>
      <c r="KE115" s="72"/>
      <c r="KF115" s="72"/>
      <c r="KG115" s="72"/>
      <c r="KH115" s="72"/>
      <c r="KI115" s="72"/>
      <c r="KJ115" s="72"/>
      <c r="KK115" s="72"/>
      <c r="KL115" s="72"/>
      <c r="KM115" s="72"/>
      <c r="KN115" s="72"/>
      <c r="KO115" s="72"/>
      <c r="KP115" s="72"/>
      <c r="KQ115" s="72"/>
      <c r="KR115" s="72"/>
      <c r="KS115" s="72"/>
      <c r="KT115" s="72"/>
      <c r="KU115" s="72"/>
      <c r="KV115" s="72"/>
      <c r="KW115" s="72"/>
      <c r="KX115" s="72"/>
      <c r="KY115" s="72"/>
      <c r="KZ115" s="72"/>
      <c r="LA115" s="72"/>
      <c r="LB115" s="72"/>
      <c r="LC115" s="72"/>
      <c r="LD115" s="72"/>
      <c r="LE115" s="72"/>
      <c r="LF115" s="72"/>
      <c r="LG115" s="72"/>
      <c r="LH115" s="72"/>
      <c r="LI115" s="72"/>
      <c r="LJ115" s="72"/>
      <c r="LK115" s="72"/>
      <c r="LL115" s="72"/>
      <c r="LM115" s="72"/>
      <c r="LN115" s="72"/>
      <c r="LO115" s="72"/>
      <c r="LP115" s="72"/>
      <c r="LQ115" s="72"/>
      <c r="LR115" s="72"/>
      <c r="LS115" s="72"/>
      <c r="LT115" s="72"/>
      <c r="LU115" s="72"/>
      <c r="LV115" s="72"/>
      <c r="LW115" s="72"/>
      <c r="LX115" s="72"/>
      <c r="LY115" s="72"/>
      <c r="LZ115" s="72"/>
      <c r="MA115" s="72"/>
      <c r="MB115" s="72"/>
      <c r="MC115" s="72"/>
      <c r="MD115" s="72"/>
      <c r="ME115" s="72"/>
      <c r="MF115" s="72"/>
      <c r="MG115" s="72"/>
      <c r="MH115" s="72"/>
      <c r="MI115" s="72"/>
      <c r="MJ115" s="72"/>
      <c r="MK115" s="72"/>
      <c r="ML115" s="72"/>
      <c r="MM115" s="72"/>
      <c r="MN115" s="72"/>
      <c r="MO115" s="72"/>
      <c r="MP115" s="72"/>
      <c r="MQ115" s="72"/>
      <c r="MR115" s="72"/>
      <c r="MS115" s="72"/>
      <c r="MT115" s="72"/>
      <c r="MU115" s="72"/>
      <c r="MV115" s="72"/>
      <c r="MW115" s="72"/>
      <c r="MX115" s="72"/>
      <c r="MY115" s="72"/>
      <c r="MZ115" s="72"/>
      <c r="NA115" s="72"/>
      <c r="NB115" s="72"/>
      <c r="NC115" s="72"/>
      <c r="ND115" s="72"/>
      <c r="NE115" s="72"/>
      <c r="NF115" s="72"/>
      <c r="NG115" s="72"/>
      <c r="NH115" s="72"/>
      <c r="NI115" s="72"/>
      <c r="NJ115" s="72"/>
    </row>
    <row r="116" spans="1:374" ht="15" customHeight="1">
      <c r="A116" s="483"/>
      <c r="B116" s="205" t="s">
        <v>23</v>
      </c>
      <c r="C116" s="318"/>
      <c r="D116" s="318"/>
      <c r="E116" s="318"/>
      <c r="F116" s="319"/>
      <c r="G116" s="319">
        <v>24</v>
      </c>
      <c r="H116" s="319"/>
      <c r="I116" s="320">
        <v>17</v>
      </c>
      <c r="J116" s="320">
        <v>49</v>
      </c>
      <c r="K116" s="320">
        <v>16</v>
      </c>
      <c r="L116" s="182">
        <f t="shared" si="30"/>
        <v>17</v>
      </c>
      <c r="M116" s="182">
        <f t="shared" si="31"/>
        <v>73</v>
      </c>
      <c r="N116" s="182">
        <f t="shared" si="32"/>
        <v>16</v>
      </c>
      <c r="O116" s="453"/>
      <c r="P116" s="453"/>
      <c r="Q116" s="453"/>
      <c r="R116" s="453"/>
      <c r="S116" s="453"/>
      <c r="AP116" s="72"/>
      <c r="AQ116" s="72"/>
      <c r="AR116" s="72"/>
      <c r="AS116" s="73" t="s">
        <v>357</v>
      </c>
      <c r="AT116" s="74" t="s">
        <v>363</v>
      </c>
      <c r="AU116" s="71"/>
      <c r="AV116" s="71"/>
      <c r="AW116" s="71"/>
      <c r="AX116" s="71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  <c r="IW116" s="72"/>
      <c r="IX116" s="72"/>
      <c r="IY116" s="72"/>
      <c r="IZ116" s="72"/>
      <c r="JA116" s="72"/>
      <c r="JB116" s="72"/>
      <c r="JC116" s="72"/>
      <c r="JD116" s="72"/>
      <c r="JE116" s="72"/>
      <c r="JF116" s="72"/>
      <c r="JG116" s="72"/>
      <c r="JH116" s="72"/>
      <c r="JI116" s="72"/>
      <c r="JJ116" s="72"/>
      <c r="JK116" s="72"/>
      <c r="JL116" s="72"/>
      <c r="JM116" s="72"/>
      <c r="JN116" s="72"/>
      <c r="JO116" s="72"/>
      <c r="JP116" s="72"/>
      <c r="JQ116" s="72"/>
      <c r="JR116" s="72"/>
      <c r="JS116" s="72"/>
      <c r="JT116" s="72"/>
      <c r="JU116" s="72"/>
      <c r="JV116" s="72"/>
      <c r="JW116" s="72"/>
      <c r="JX116" s="72"/>
      <c r="JY116" s="72"/>
      <c r="JZ116" s="72"/>
      <c r="KA116" s="72"/>
      <c r="KB116" s="72"/>
      <c r="KC116" s="72"/>
      <c r="KD116" s="72"/>
      <c r="KE116" s="72"/>
      <c r="KF116" s="72"/>
      <c r="KG116" s="72"/>
      <c r="KH116" s="72"/>
      <c r="KI116" s="72"/>
      <c r="KJ116" s="72"/>
      <c r="KK116" s="72"/>
      <c r="KL116" s="72"/>
      <c r="KM116" s="72"/>
      <c r="KN116" s="72"/>
      <c r="KO116" s="72"/>
      <c r="KP116" s="72"/>
      <c r="KQ116" s="72"/>
      <c r="KR116" s="72"/>
      <c r="KS116" s="72"/>
      <c r="KT116" s="72"/>
      <c r="KU116" s="72"/>
      <c r="KV116" s="72"/>
      <c r="KW116" s="72"/>
      <c r="KX116" s="72"/>
      <c r="KY116" s="72"/>
      <c r="KZ116" s="72"/>
      <c r="LA116" s="72"/>
      <c r="LB116" s="72"/>
      <c r="LC116" s="72"/>
      <c r="LD116" s="72"/>
      <c r="LE116" s="72"/>
      <c r="LF116" s="72"/>
      <c r="LG116" s="72"/>
      <c r="LH116" s="72"/>
      <c r="LI116" s="72"/>
      <c r="LJ116" s="72"/>
      <c r="LK116" s="72"/>
      <c r="LL116" s="72"/>
      <c r="LM116" s="72"/>
      <c r="LN116" s="72"/>
      <c r="LO116" s="72"/>
      <c r="LP116" s="72"/>
      <c r="LQ116" s="72"/>
      <c r="LR116" s="72"/>
      <c r="LS116" s="72"/>
      <c r="LT116" s="72"/>
      <c r="LU116" s="72"/>
      <c r="LV116" s="72"/>
      <c r="LW116" s="72"/>
      <c r="LX116" s="72"/>
      <c r="LY116" s="72"/>
      <c r="LZ116" s="72"/>
      <c r="MA116" s="72"/>
      <c r="MB116" s="72"/>
      <c r="MC116" s="72"/>
      <c r="MD116" s="72"/>
      <c r="ME116" s="72"/>
      <c r="MF116" s="72"/>
      <c r="MG116" s="72"/>
      <c r="MH116" s="72"/>
      <c r="MI116" s="72"/>
      <c r="MJ116" s="72"/>
      <c r="MK116" s="72"/>
      <c r="ML116" s="72"/>
      <c r="MM116" s="72"/>
      <c r="MN116" s="72"/>
      <c r="MO116" s="72"/>
      <c r="MP116" s="72"/>
      <c r="MQ116" s="72"/>
      <c r="MR116" s="72"/>
      <c r="MS116" s="72"/>
      <c r="MT116" s="72"/>
      <c r="MU116" s="72"/>
      <c r="MV116" s="72"/>
      <c r="MW116" s="72"/>
      <c r="MX116" s="72"/>
      <c r="MY116" s="72"/>
      <c r="MZ116" s="72"/>
      <c r="NA116" s="72"/>
      <c r="NB116" s="72"/>
      <c r="NC116" s="72"/>
      <c r="ND116" s="72"/>
      <c r="NE116" s="72"/>
      <c r="NF116" s="72"/>
      <c r="NG116" s="72"/>
      <c r="NH116" s="72"/>
      <c r="NI116" s="72"/>
      <c r="NJ116" s="72"/>
    </row>
    <row r="117" spans="1:374" ht="15" customHeight="1">
      <c r="A117" s="483" t="s">
        <v>68</v>
      </c>
      <c r="B117" s="205" t="s">
        <v>22</v>
      </c>
      <c r="C117" s="318"/>
      <c r="D117" s="318"/>
      <c r="E117" s="318"/>
      <c r="F117" s="319"/>
      <c r="G117" s="319">
        <v>3</v>
      </c>
      <c r="H117" s="319"/>
      <c r="I117" s="320"/>
      <c r="J117" s="320">
        <v>10</v>
      </c>
      <c r="K117" s="320">
        <v>13</v>
      </c>
      <c r="L117" s="182">
        <f t="shared" si="30"/>
        <v>0</v>
      </c>
      <c r="M117" s="182">
        <f t="shared" si="31"/>
        <v>13</v>
      </c>
      <c r="N117" s="182">
        <f t="shared" si="32"/>
        <v>13</v>
      </c>
      <c r="O117" s="453"/>
      <c r="P117" s="453"/>
      <c r="Q117" s="453"/>
      <c r="R117" s="453"/>
      <c r="S117" s="453"/>
      <c r="AP117" s="72"/>
      <c r="AQ117" s="72"/>
      <c r="AR117" s="72"/>
      <c r="AS117" s="73" t="s">
        <v>357</v>
      </c>
      <c r="AT117" s="74" t="s">
        <v>364</v>
      </c>
      <c r="AU117" s="71"/>
      <c r="AV117" s="71"/>
      <c r="AW117" s="71"/>
      <c r="AX117" s="71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  <c r="IW117" s="72"/>
      <c r="IX117" s="72"/>
      <c r="IY117" s="72"/>
      <c r="IZ117" s="72"/>
      <c r="JA117" s="72"/>
      <c r="JB117" s="72"/>
      <c r="JC117" s="72"/>
      <c r="JD117" s="72"/>
      <c r="JE117" s="72"/>
      <c r="JF117" s="72"/>
      <c r="JG117" s="72"/>
      <c r="JH117" s="72"/>
      <c r="JI117" s="72"/>
      <c r="JJ117" s="72"/>
      <c r="JK117" s="72"/>
      <c r="JL117" s="72"/>
      <c r="JM117" s="72"/>
      <c r="JN117" s="72"/>
      <c r="JO117" s="72"/>
      <c r="JP117" s="72"/>
      <c r="JQ117" s="72"/>
      <c r="JR117" s="72"/>
      <c r="JS117" s="72"/>
      <c r="JT117" s="72"/>
      <c r="JU117" s="72"/>
      <c r="JV117" s="72"/>
      <c r="JW117" s="72"/>
      <c r="JX117" s="72"/>
      <c r="JY117" s="72"/>
      <c r="JZ117" s="72"/>
      <c r="KA117" s="72"/>
      <c r="KB117" s="72"/>
      <c r="KC117" s="72"/>
      <c r="KD117" s="72"/>
      <c r="KE117" s="72"/>
      <c r="KF117" s="72"/>
      <c r="KG117" s="72"/>
      <c r="KH117" s="72"/>
      <c r="KI117" s="72"/>
      <c r="KJ117" s="72"/>
      <c r="KK117" s="72"/>
      <c r="KL117" s="72"/>
      <c r="KM117" s="72"/>
      <c r="KN117" s="72"/>
      <c r="KO117" s="72"/>
      <c r="KP117" s="72"/>
      <c r="KQ117" s="72"/>
      <c r="KR117" s="72"/>
      <c r="KS117" s="72"/>
      <c r="KT117" s="72"/>
      <c r="KU117" s="72"/>
      <c r="KV117" s="72"/>
      <c r="KW117" s="72"/>
      <c r="KX117" s="72"/>
      <c r="KY117" s="72"/>
      <c r="KZ117" s="72"/>
      <c r="LA117" s="72"/>
      <c r="LB117" s="72"/>
      <c r="LC117" s="72"/>
      <c r="LD117" s="72"/>
      <c r="LE117" s="72"/>
      <c r="LF117" s="72"/>
      <c r="LG117" s="72"/>
      <c r="LH117" s="72"/>
      <c r="LI117" s="72"/>
      <c r="LJ117" s="72"/>
      <c r="LK117" s="72"/>
      <c r="LL117" s="72"/>
      <c r="LM117" s="72"/>
      <c r="LN117" s="72"/>
      <c r="LO117" s="72"/>
      <c r="LP117" s="72"/>
      <c r="LQ117" s="72"/>
      <c r="LR117" s="72"/>
      <c r="LS117" s="72"/>
      <c r="LT117" s="72"/>
      <c r="LU117" s="72"/>
      <c r="LV117" s="72"/>
      <c r="LW117" s="72"/>
      <c r="LX117" s="72"/>
      <c r="LY117" s="72"/>
      <c r="LZ117" s="72"/>
      <c r="MA117" s="72"/>
      <c r="MB117" s="72"/>
      <c r="MC117" s="72"/>
      <c r="MD117" s="72"/>
      <c r="ME117" s="72"/>
      <c r="MF117" s="72"/>
      <c r="MG117" s="72"/>
      <c r="MH117" s="72"/>
      <c r="MI117" s="72"/>
      <c r="MJ117" s="72"/>
      <c r="MK117" s="72"/>
      <c r="ML117" s="72"/>
      <c r="MM117" s="72"/>
      <c r="MN117" s="72"/>
      <c r="MO117" s="72"/>
      <c r="MP117" s="72"/>
      <c r="MQ117" s="72"/>
      <c r="MR117" s="72"/>
      <c r="MS117" s="72"/>
      <c r="MT117" s="72"/>
      <c r="MU117" s="72"/>
      <c r="MV117" s="72"/>
      <c r="MW117" s="72"/>
      <c r="MX117" s="72"/>
      <c r="MY117" s="72"/>
      <c r="MZ117" s="72"/>
      <c r="NA117" s="72"/>
      <c r="NB117" s="72"/>
      <c r="NC117" s="72"/>
      <c r="ND117" s="72"/>
      <c r="NE117" s="72"/>
      <c r="NF117" s="72"/>
      <c r="NG117" s="72"/>
      <c r="NH117" s="72"/>
      <c r="NI117" s="72"/>
      <c r="NJ117" s="72"/>
    </row>
    <row r="118" spans="1:374" ht="15" customHeight="1">
      <c r="A118" s="483"/>
      <c r="B118" s="205" t="s">
        <v>23</v>
      </c>
      <c r="C118" s="318"/>
      <c r="D118" s="318"/>
      <c r="E118" s="318"/>
      <c r="F118" s="319"/>
      <c r="G118" s="319">
        <v>5</v>
      </c>
      <c r="H118" s="319"/>
      <c r="I118" s="320"/>
      <c r="J118" s="320">
        <v>14</v>
      </c>
      <c r="K118" s="320">
        <v>9</v>
      </c>
      <c r="L118" s="182">
        <f t="shared" si="30"/>
        <v>0</v>
      </c>
      <c r="M118" s="182">
        <f t="shared" si="31"/>
        <v>19</v>
      </c>
      <c r="N118" s="182">
        <f t="shared" si="32"/>
        <v>9</v>
      </c>
      <c r="O118" s="453"/>
      <c r="P118" s="453"/>
      <c r="Q118" s="453"/>
      <c r="R118" s="453"/>
      <c r="S118" s="453"/>
      <c r="AP118" s="72"/>
      <c r="AQ118" s="72"/>
      <c r="AR118" s="72"/>
      <c r="AS118" s="73" t="s">
        <v>357</v>
      </c>
      <c r="AT118" s="74" t="s">
        <v>365</v>
      </c>
      <c r="AU118" s="71"/>
      <c r="AV118" s="71"/>
      <c r="AW118" s="71"/>
      <c r="AX118" s="71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  <c r="IW118" s="72"/>
      <c r="IX118" s="72"/>
      <c r="IY118" s="72"/>
      <c r="IZ118" s="72"/>
      <c r="JA118" s="72"/>
      <c r="JB118" s="72"/>
      <c r="JC118" s="72"/>
      <c r="JD118" s="72"/>
      <c r="JE118" s="72"/>
      <c r="JF118" s="72"/>
      <c r="JG118" s="72"/>
      <c r="JH118" s="72"/>
      <c r="JI118" s="72"/>
      <c r="JJ118" s="72"/>
      <c r="JK118" s="72"/>
      <c r="JL118" s="72"/>
      <c r="JM118" s="72"/>
      <c r="JN118" s="72"/>
      <c r="JO118" s="72"/>
      <c r="JP118" s="72"/>
      <c r="JQ118" s="72"/>
      <c r="JR118" s="72"/>
      <c r="JS118" s="72"/>
      <c r="JT118" s="72"/>
      <c r="JU118" s="72"/>
      <c r="JV118" s="72"/>
      <c r="JW118" s="72"/>
      <c r="JX118" s="72"/>
      <c r="JY118" s="72"/>
      <c r="JZ118" s="72"/>
      <c r="KA118" s="72"/>
      <c r="KB118" s="72"/>
      <c r="KC118" s="72"/>
      <c r="KD118" s="72"/>
      <c r="KE118" s="72"/>
      <c r="KF118" s="72"/>
      <c r="KG118" s="72"/>
      <c r="KH118" s="72"/>
      <c r="KI118" s="72"/>
      <c r="KJ118" s="72"/>
      <c r="KK118" s="72"/>
      <c r="KL118" s="72"/>
      <c r="KM118" s="72"/>
      <c r="KN118" s="72"/>
      <c r="KO118" s="72"/>
      <c r="KP118" s="72"/>
      <c r="KQ118" s="72"/>
      <c r="KR118" s="72"/>
      <c r="KS118" s="72"/>
      <c r="KT118" s="72"/>
      <c r="KU118" s="72"/>
      <c r="KV118" s="72"/>
      <c r="KW118" s="72"/>
      <c r="KX118" s="72"/>
      <c r="KY118" s="72"/>
      <c r="KZ118" s="72"/>
      <c r="LA118" s="72"/>
      <c r="LB118" s="72"/>
      <c r="LC118" s="72"/>
      <c r="LD118" s="72"/>
      <c r="LE118" s="72"/>
      <c r="LF118" s="72"/>
      <c r="LG118" s="72"/>
      <c r="LH118" s="72"/>
      <c r="LI118" s="72"/>
      <c r="LJ118" s="72"/>
      <c r="LK118" s="72"/>
      <c r="LL118" s="72"/>
      <c r="LM118" s="72"/>
      <c r="LN118" s="72"/>
      <c r="LO118" s="72"/>
      <c r="LP118" s="72"/>
      <c r="LQ118" s="72"/>
      <c r="LR118" s="72"/>
      <c r="LS118" s="72"/>
      <c r="LT118" s="72"/>
      <c r="LU118" s="72"/>
      <c r="LV118" s="72"/>
      <c r="LW118" s="72"/>
      <c r="LX118" s="72"/>
      <c r="LY118" s="72"/>
      <c r="LZ118" s="72"/>
      <c r="MA118" s="72"/>
      <c r="MB118" s="72"/>
      <c r="MC118" s="72"/>
      <c r="MD118" s="72"/>
      <c r="ME118" s="72"/>
      <c r="MF118" s="72"/>
      <c r="MG118" s="72"/>
      <c r="MH118" s="72"/>
      <c r="MI118" s="72"/>
      <c r="MJ118" s="72"/>
      <c r="MK118" s="72"/>
      <c r="ML118" s="72"/>
      <c r="MM118" s="72"/>
      <c r="MN118" s="72"/>
      <c r="MO118" s="72"/>
      <c r="MP118" s="72"/>
      <c r="MQ118" s="72"/>
      <c r="MR118" s="72"/>
      <c r="MS118" s="72"/>
      <c r="MT118" s="72"/>
      <c r="MU118" s="72"/>
      <c r="MV118" s="72"/>
      <c r="MW118" s="72"/>
      <c r="MX118" s="72"/>
      <c r="MY118" s="72"/>
      <c r="MZ118" s="72"/>
      <c r="NA118" s="72"/>
      <c r="NB118" s="72"/>
      <c r="NC118" s="72"/>
      <c r="ND118" s="72"/>
      <c r="NE118" s="72"/>
      <c r="NF118" s="72"/>
      <c r="NG118" s="72"/>
      <c r="NH118" s="72"/>
      <c r="NI118" s="72"/>
      <c r="NJ118" s="72"/>
    </row>
    <row r="119" spans="1:374" ht="15" customHeight="1">
      <c r="A119" s="483" t="s">
        <v>69</v>
      </c>
      <c r="B119" s="205" t="s">
        <v>22</v>
      </c>
      <c r="C119" s="318"/>
      <c r="D119" s="318"/>
      <c r="E119" s="318"/>
      <c r="F119" s="319"/>
      <c r="G119" s="319"/>
      <c r="H119" s="319"/>
      <c r="I119" s="320"/>
      <c r="J119" s="320">
        <v>1</v>
      </c>
      <c r="K119" s="320"/>
      <c r="L119" s="182">
        <f t="shared" si="30"/>
        <v>0</v>
      </c>
      <c r="M119" s="182">
        <f t="shared" si="31"/>
        <v>1</v>
      </c>
      <c r="N119" s="182">
        <f t="shared" si="32"/>
        <v>0</v>
      </c>
      <c r="O119" s="453"/>
      <c r="P119" s="453"/>
      <c r="Q119" s="453"/>
      <c r="R119" s="453"/>
      <c r="S119" s="453"/>
      <c r="AP119" s="72"/>
      <c r="AQ119" s="72"/>
      <c r="AS119" s="73" t="s">
        <v>357</v>
      </c>
      <c r="AT119" s="74" t="s">
        <v>366</v>
      </c>
      <c r="AU119" s="71"/>
      <c r="AV119" s="71"/>
      <c r="AW119" s="71"/>
      <c r="AX119" s="71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72"/>
      <c r="IL119" s="72"/>
      <c r="IM119" s="72"/>
      <c r="IN119" s="72"/>
      <c r="IO119" s="72"/>
      <c r="IP119" s="72"/>
      <c r="IQ119" s="72"/>
      <c r="IR119" s="72"/>
      <c r="IS119" s="72"/>
      <c r="IT119" s="72"/>
      <c r="IU119" s="72"/>
      <c r="IV119" s="72"/>
      <c r="IW119" s="72"/>
      <c r="IX119" s="72"/>
      <c r="IY119" s="72"/>
      <c r="IZ119" s="72"/>
      <c r="JA119" s="72"/>
      <c r="JB119" s="72"/>
      <c r="JC119" s="72"/>
      <c r="JD119" s="72"/>
      <c r="JE119" s="72"/>
      <c r="JF119" s="72"/>
      <c r="JG119" s="72"/>
      <c r="JH119" s="72"/>
      <c r="JI119" s="72"/>
      <c r="JJ119" s="72"/>
      <c r="JK119" s="72"/>
      <c r="JL119" s="72"/>
      <c r="JM119" s="72"/>
      <c r="JN119" s="72"/>
      <c r="JO119" s="72"/>
      <c r="JP119" s="72"/>
      <c r="JQ119" s="72"/>
      <c r="JR119" s="72"/>
      <c r="JS119" s="72"/>
      <c r="JT119" s="72"/>
      <c r="JU119" s="72"/>
      <c r="JV119" s="72"/>
      <c r="JW119" s="72"/>
      <c r="JX119" s="72"/>
      <c r="JY119" s="72"/>
      <c r="JZ119" s="72"/>
      <c r="KA119" s="72"/>
      <c r="KB119" s="72"/>
      <c r="KC119" s="72"/>
      <c r="KD119" s="72"/>
      <c r="KE119" s="72"/>
      <c r="KF119" s="72"/>
      <c r="KG119" s="72"/>
      <c r="KH119" s="72"/>
      <c r="KI119" s="72"/>
      <c r="KJ119" s="72"/>
      <c r="KK119" s="72"/>
      <c r="KL119" s="72"/>
      <c r="KM119" s="72"/>
      <c r="KN119" s="72"/>
      <c r="KO119" s="72"/>
      <c r="KP119" s="72"/>
      <c r="KQ119" s="72"/>
      <c r="KR119" s="72"/>
      <c r="KS119" s="72"/>
      <c r="KT119" s="72"/>
      <c r="KU119" s="72"/>
      <c r="KV119" s="72"/>
      <c r="KW119" s="72"/>
      <c r="KX119" s="72"/>
      <c r="KY119" s="72"/>
      <c r="KZ119" s="72"/>
      <c r="LA119" s="72"/>
      <c r="LB119" s="72"/>
      <c r="LC119" s="72"/>
      <c r="LD119" s="72"/>
      <c r="LE119" s="72"/>
      <c r="LF119" s="72"/>
      <c r="LG119" s="72"/>
      <c r="LH119" s="72"/>
      <c r="LI119" s="72"/>
      <c r="LJ119" s="72"/>
      <c r="LK119" s="72"/>
      <c r="LL119" s="72"/>
      <c r="LM119" s="72"/>
      <c r="LN119" s="72"/>
      <c r="LO119" s="72"/>
      <c r="LP119" s="72"/>
      <c r="LQ119" s="72"/>
      <c r="LR119" s="72"/>
      <c r="LS119" s="72"/>
      <c r="LT119" s="72"/>
      <c r="LU119" s="72"/>
      <c r="LV119" s="72"/>
      <c r="LW119" s="72"/>
      <c r="LX119" s="72"/>
      <c r="LY119" s="72"/>
      <c r="LZ119" s="72"/>
      <c r="MA119" s="72"/>
      <c r="MB119" s="72"/>
      <c r="MC119" s="72"/>
      <c r="MD119" s="72"/>
      <c r="ME119" s="72"/>
      <c r="MF119" s="72"/>
      <c r="MG119" s="72"/>
      <c r="MH119" s="72"/>
      <c r="MI119" s="72"/>
      <c r="MJ119" s="72"/>
      <c r="MK119" s="72"/>
      <c r="ML119" s="72"/>
      <c r="MM119" s="72"/>
      <c r="MN119" s="72"/>
      <c r="MO119" s="72"/>
      <c r="MP119" s="72"/>
      <c r="MQ119" s="72"/>
      <c r="MR119" s="72"/>
      <c r="MS119" s="72"/>
      <c r="MT119" s="72"/>
      <c r="MU119" s="72"/>
      <c r="MV119" s="72"/>
      <c r="MW119" s="72"/>
      <c r="MX119" s="72"/>
      <c r="MY119" s="72"/>
      <c r="MZ119" s="72"/>
      <c r="NA119" s="72"/>
      <c r="NB119" s="72"/>
      <c r="NC119" s="72"/>
      <c r="ND119" s="72"/>
      <c r="NE119" s="72"/>
      <c r="NF119" s="72"/>
      <c r="NG119" s="72"/>
      <c r="NH119" s="72"/>
      <c r="NI119" s="72"/>
      <c r="NJ119" s="72"/>
    </row>
    <row r="120" spans="1:374" ht="15" customHeight="1">
      <c r="A120" s="483"/>
      <c r="B120" s="205" t="s">
        <v>23</v>
      </c>
      <c r="C120" s="318"/>
      <c r="D120" s="318"/>
      <c r="E120" s="318"/>
      <c r="F120" s="319"/>
      <c r="G120" s="319"/>
      <c r="H120" s="319"/>
      <c r="I120" s="320"/>
      <c r="J120" s="320"/>
      <c r="K120" s="320"/>
      <c r="L120" s="182">
        <f t="shared" si="30"/>
        <v>0</v>
      </c>
      <c r="M120" s="182">
        <f t="shared" si="31"/>
        <v>0</v>
      </c>
      <c r="N120" s="182">
        <f t="shared" si="32"/>
        <v>0</v>
      </c>
      <c r="O120" s="453"/>
      <c r="P120" s="453"/>
      <c r="Q120" s="453"/>
      <c r="R120" s="453"/>
      <c r="S120" s="453"/>
      <c r="AP120" s="72"/>
      <c r="AQ120" s="72"/>
      <c r="AS120" s="73" t="s">
        <v>357</v>
      </c>
      <c r="AT120" s="74" t="s">
        <v>367</v>
      </c>
      <c r="AU120" s="71"/>
      <c r="AV120" s="71"/>
      <c r="AW120" s="71"/>
      <c r="AX120" s="71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2"/>
      <c r="HP120" s="72"/>
      <c r="HQ120" s="72"/>
      <c r="HR120" s="72"/>
      <c r="HS120" s="72"/>
      <c r="HT120" s="72"/>
      <c r="HU120" s="72"/>
      <c r="HV120" s="72"/>
      <c r="HW120" s="72"/>
      <c r="HX120" s="72"/>
      <c r="HY120" s="72"/>
      <c r="HZ120" s="72"/>
      <c r="IA120" s="72"/>
      <c r="IB120" s="72"/>
      <c r="IC120" s="72"/>
      <c r="ID120" s="72"/>
      <c r="IE120" s="72"/>
      <c r="IF120" s="72"/>
      <c r="IG120" s="72"/>
      <c r="IH120" s="72"/>
      <c r="II120" s="72"/>
      <c r="IJ120" s="72"/>
      <c r="IK120" s="72"/>
      <c r="IL120" s="72"/>
      <c r="IM120" s="72"/>
      <c r="IN120" s="72"/>
      <c r="IO120" s="72"/>
      <c r="IP120" s="72"/>
      <c r="IQ120" s="72"/>
      <c r="IR120" s="72"/>
      <c r="IS120" s="72"/>
      <c r="IT120" s="72"/>
      <c r="IU120" s="72"/>
      <c r="IV120" s="72"/>
      <c r="IW120" s="72"/>
      <c r="IX120" s="72"/>
      <c r="IY120" s="72"/>
      <c r="IZ120" s="72"/>
      <c r="JA120" s="72"/>
      <c r="JB120" s="72"/>
      <c r="JC120" s="72"/>
      <c r="JD120" s="72"/>
      <c r="JE120" s="72"/>
      <c r="JF120" s="72"/>
      <c r="JG120" s="72"/>
      <c r="JH120" s="72"/>
      <c r="JI120" s="72"/>
      <c r="JJ120" s="72"/>
      <c r="JK120" s="72"/>
      <c r="JL120" s="72"/>
      <c r="JM120" s="72"/>
      <c r="JN120" s="72"/>
      <c r="JO120" s="72"/>
      <c r="JP120" s="72"/>
      <c r="JQ120" s="72"/>
      <c r="JR120" s="72"/>
      <c r="JS120" s="72"/>
      <c r="JT120" s="72"/>
      <c r="JU120" s="72"/>
      <c r="JV120" s="72"/>
      <c r="JW120" s="72"/>
      <c r="JX120" s="72"/>
      <c r="JY120" s="72"/>
      <c r="JZ120" s="72"/>
      <c r="KA120" s="72"/>
      <c r="KB120" s="72"/>
      <c r="KC120" s="72"/>
      <c r="KD120" s="72"/>
      <c r="KE120" s="72"/>
      <c r="KF120" s="72"/>
      <c r="KG120" s="72"/>
      <c r="KH120" s="72"/>
      <c r="KI120" s="72"/>
      <c r="KJ120" s="72"/>
      <c r="KK120" s="72"/>
      <c r="KL120" s="72"/>
      <c r="KM120" s="72"/>
      <c r="KN120" s="72"/>
      <c r="KO120" s="72"/>
      <c r="KP120" s="72"/>
      <c r="KQ120" s="72"/>
      <c r="KR120" s="72"/>
      <c r="KS120" s="72"/>
      <c r="KT120" s="72"/>
      <c r="KU120" s="72"/>
      <c r="KV120" s="72"/>
      <c r="KW120" s="72"/>
      <c r="KX120" s="72"/>
      <c r="KY120" s="72"/>
      <c r="KZ120" s="72"/>
      <c r="LA120" s="72"/>
      <c r="LB120" s="72"/>
      <c r="LC120" s="72"/>
      <c r="LD120" s="72"/>
      <c r="LE120" s="72"/>
      <c r="LF120" s="72"/>
      <c r="LG120" s="72"/>
      <c r="LH120" s="72"/>
      <c r="LI120" s="72"/>
      <c r="LJ120" s="72"/>
      <c r="LK120" s="72"/>
      <c r="LL120" s="72"/>
      <c r="LM120" s="72"/>
      <c r="LN120" s="72"/>
      <c r="LO120" s="72"/>
      <c r="LP120" s="72"/>
      <c r="LQ120" s="72"/>
      <c r="LR120" s="72"/>
      <c r="LS120" s="72"/>
      <c r="LT120" s="72"/>
      <c r="LU120" s="72"/>
      <c r="LV120" s="72"/>
      <c r="LW120" s="72"/>
      <c r="LX120" s="72"/>
      <c r="LY120" s="72"/>
      <c r="LZ120" s="72"/>
      <c r="MA120" s="72"/>
      <c r="MB120" s="72"/>
      <c r="MC120" s="72"/>
      <c r="MD120" s="72"/>
      <c r="ME120" s="72"/>
      <c r="MF120" s="72"/>
      <c r="MG120" s="72"/>
      <c r="MH120" s="72"/>
      <c r="MI120" s="72"/>
      <c r="MJ120" s="72"/>
      <c r="MK120" s="72"/>
      <c r="ML120" s="72"/>
      <c r="MM120" s="72"/>
      <c r="MN120" s="72"/>
      <c r="MO120" s="72"/>
      <c r="MP120" s="72"/>
      <c r="MQ120" s="72"/>
      <c r="MR120" s="72"/>
      <c r="MS120" s="72"/>
      <c r="MT120" s="72"/>
      <c r="MU120" s="72"/>
      <c r="MV120" s="72"/>
      <c r="MW120" s="72"/>
      <c r="MX120" s="72"/>
      <c r="MY120" s="72"/>
      <c r="MZ120" s="72"/>
      <c r="NA120" s="72"/>
      <c r="NB120" s="72"/>
      <c r="NC120" s="72"/>
      <c r="ND120" s="72"/>
      <c r="NE120" s="72"/>
      <c r="NF120" s="72"/>
      <c r="NG120" s="72"/>
      <c r="NH120" s="72"/>
      <c r="NI120" s="72"/>
      <c r="NJ120" s="72"/>
    </row>
    <row r="121" spans="1:374" ht="15" customHeight="1">
      <c r="A121" s="483" t="s">
        <v>70</v>
      </c>
      <c r="B121" s="205" t="s">
        <v>22</v>
      </c>
      <c r="C121" s="318"/>
      <c r="D121" s="318"/>
      <c r="E121" s="318"/>
      <c r="F121" s="319"/>
      <c r="G121" s="319"/>
      <c r="H121" s="319"/>
      <c r="I121" s="320"/>
      <c r="J121" s="320"/>
      <c r="K121" s="320"/>
      <c r="L121" s="182">
        <f t="shared" si="30"/>
        <v>0</v>
      </c>
      <c r="M121" s="182">
        <f t="shared" si="31"/>
        <v>0</v>
      </c>
      <c r="N121" s="182">
        <f t="shared" si="32"/>
        <v>0</v>
      </c>
      <c r="O121" s="453"/>
      <c r="P121" s="453"/>
      <c r="Q121" s="453"/>
      <c r="R121" s="453"/>
      <c r="S121" s="453"/>
      <c r="AP121" s="72"/>
      <c r="AQ121" s="72"/>
      <c r="AS121" s="73" t="s">
        <v>357</v>
      </c>
      <c r="AT121" s="74" t="s">
        <v>368</v>
      </c>
      <c r="AU121" s="71"/>
      <c r="AV121" s="71"/>
      <c r="AW121" s="71"/>
      <c r="AX121" s="71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  <c r="GX121" s="72"/>
      <c r="GY121" s="72"/>
      <c r="GZ121" s="72"/>
      <c r="HA121" s="72"/>
      <c r="HB121" s="72"/>
      <c r="HC121" s="72"/>
      <c r="HD121" s="72"/>
      <c r="HE121" s="72"/>
      <c r="HF121" s="72"/>
      <c r="HG121" s="72"/>
      <c r="HH121" s="72"/>
      <c r="HI121" s="72"/>
      <c r="HJ121" s="72"/>
      <c r="HK121" s="72"/>
      <c r="HL121" s="72"/>
      <c r="HM121" s="72"/>
      <c r="HN121" s="72"/>
      <c r="HO121" s="72"/>
      <c r="HP121" s="72"/>
      <c r="HQ121" s="72"/>
      <c r="HR121" s="72"/>
      <c r="HS121" s="72"/>
      <c r="HT121" s="72"/>
      <c r="HU121" s="72"/>
      <c r="HV121" s="72"/>
      <c r="HW121" s="72"/>
      <c r="HX121" s="72"/>
      <c r="HY121" s="72"/>
      <c r="HZ121" s="72"/>
      <c r="IA121" s="72"/>
      <c r="IB121" s="72"/>
      <c r="IC121" s="72"/>
      <c r="ID121" s="72"/>
      <c r="IE121" s="72"/>
      <c r="IF121" s="72"/>
      <c r="IG121" s="72"/>
      <c r="IH121" s="72"/>
      <c r="II121" s="72"/>
      <c r="IJ121" s="72"/>
      <c r="IK121" s="72"/>
      <c r="IL121" s="72"/>
      <c r="IM121" s="72"/>
      <c r="IN121" s="72"/>
      <c r="IO121" s="72"/>
      <c r="IP121" s="72"/>
      <c r="IQ121" s="72"/>
      <c r="IR121" s="72"/>
      <c r="IS121" s="72"/>
      <c r="IT121" s="72"/>
      <c r="IU121" s="72"/>
      <c r="IV121" s="72"/>
      <c r="IW121" s="72"/>
      <c r="IX121" s="72"/>
      <c r="IY121" s="72"/>
      <c r="IZ121" s="72"/>
      <c r="JA121" s="72"/>
      <c r="JB121" s="72"/>
      <c r="JC121" s="72"/>
      <c r="JD121" s="72"/>
      <c r="JE121" s="72"/>
      <c r="JF121" s="72"/>
      <c r="JG121" s="72"/>
      <c r="JH121" s="72"/>
      <c r="JI121" s="72"/>
      <c r="JJ121" s="72"/>
      <c r="JK121" s="72"/>
      <c r="JL121" s="72"/>
      <c r="JM121" s="72"/>
      <c r="JN121" s="72"/>
      <c r="JO121" s="72"/>
      <c r="JP121" s="72"/>
      <c r="JQ121" s="72"/>
      <c r="JR121" s="72"/>
      <c r="JS121" s="72"/>
      <c r="JT121" s="72"/>
      <c r="JU121" s="72"/>
      <c r="JV121" s="72"/>
      <c r="JW121" s="72"/>
      <c r="JX121" s="72"/>
      <c r="JY121" s="72"/>
      <c r="JZ121" s="72"/>
      <c r="KA121" s="72"/>
      <c r="KB121" s="72"/>
      <c r="KC121" s="72"/>
      <c r="KD121" s="72"/>
      <c r="KE121" s="72"/>
      <c r="KF121" s="72"/>
      <c r="KG121" s="72"/>
      <c r="KH121" s="72"/>
      <c r="KI121" s="72"/>
      <c r="KJ121" s="72"/>
      <c r="KK121" s="72"/>
      <c r="KL121" s="72"/>
      <c r="KM121" s="72"/>
      <c r="KN121" s="72"/>
      <c r="KO121" s="72"/>
      <c r="KP121" s="72"/>
      <c r="KQ121" s="72"/>
      <c r="KR121" s="72"/>
      <c r="KS121" s="72"/>
      <c r="KT121" s="72"/>
      <c r="KU121" s="72"/>
      <c r="KV121" s="72"/>
      <c r="KW121" s="72"/>
      <c r="KX121" s="72"/>
      <c r="KY121" s="72"/>
      <c r="KZ121" s="72"/>
      <c r="LA121" s="72"/>
      <c r="LB121" s="72"/>
      <c r="LC121" s="72"/>
      <c r="LD121" s="72"/>
      <c r="LE121" s="72"/>
      <c r="LF121" s="72"/>
      <c r="LG121" s="72"/>
      <c r="LH121" s="72"/>
      <c r="LI121" s="72"/>
      <c r="LJ121" s="72"/>
      <c r="LK121" s="72"/>
      <c r="LL121" s="72"/>
      <c r="LM121" s="72"/>
      <c r="LN121" s="72"/>
      <c r="LO121" s="72"/>
      <c r="LP121" s="72"/>
      <c r="LQ121" s="72"/>
      <c r="LR121" s="72"/>
      <c r="LS121" s="72"/>
      <c r="LT121" s="72"/>
      <c r="LU121" s="72"/>
      <c r="LV121" s="72"/>
      <c r="LW121" s="72"/>
      <c r="LX121" s="72"/>
      <c r="LY121" s="72"/>
      <c r="LZ121" s="72"/>
      <c r="MA121" s="72"/>
      <c r="MB121" s="72"/>
      <c r="MC121" s="72"/>
      <c r="MD121" s="72"/>
      <c r="ME121" s="72"/>
      <c r="MF121" s="72"/>
      <c r="MG121" s="72"/>
      <c r="MH121" s="72"/>
      <c r="MI121" s="72"/>
      <c r="MJ121" s="72"/>
      <c r="MK121" s="72"/>
      <c r="ML121" s="72"/>
      <c r="MM121" s="72"/>
      <c r="MN121" s="72"/>
      <c r="MO121" s="72"/>
      <c r="MP121" s="72"/>
      <c r="MQ121" s="72"/>
      <c r="MR121" s="72"/>
      <c r="MS121" s="72"/>
      <c r="MT121" s="72"/>
      <c r="MU121" s="72"/>
      <c r="MV121" s="72"/>
      <c r="MW121" s="72"/>
      <c r="MX121" s="72"/>
      <c r="MY121" s="72"/>
      <c r="MZ121" s="72"/>
      <c r="NA121" s="72"/>
      <c r="NB121" s="72"/>
      <c r="NC121" s="72"/>
      <c r="ND121" s="72"/>
      <c r="NE121" s="72"/>
      <c r="NF121" s="72"/>
      <c r="NG121" s="72"/>
      <c r="NH121" s="72"/>
      <c r="NI121" s="72"/>
      <c r="NJ121" s="72"/>
    </row>
    <row r="122" spans="1:374" ht="15" customHeight="1">
      <c r="A122" s="483"/>
      <c r="B122" s="205" t="s">
        <v>23</v>
      </c>
      <c r="C122" s="318"/>
      <c r="D122" s="318"/>
      <c r="E122" s="318"/>
      <c r="F122" s="319"/>
      <c r="G122" s="319"/>
      <c r="H122" s="319"/>
      <c r="I122" s="320"/>
      <c r="J122" s="320"/>
      <c r="K122" s="320"/>
      <c r="L122" s="182">
        <f t="shared" si="30"/>
        <v>0</v>
      </c>
      <c r="M122" s="182">
        <f t="shared" si="31"/>
        <v>0</v>
      </c>
      <c r="N122" s="182">
        <f t="shared" si="32"/>
        <v>0</v>
      </c>
      <c r="O122" s="453"/>
      <c r="P122" s="453"/>
      <c r="Q122" s="453"/>
      <c r="R122" s="453"/>
      <c r="S122" s="453"/>
      <c r="AS122" s="73" t="s">
        <v>357</v>
      </c>
      <c r="AT122" s="74" t="s">
        <v>369</v>
      </c>
      <c r="AU122" s="71"/>
      <c r="AV122" s="71"/>
      <c r="AW122" s="71"/>
      <c r="AX122" s="71"/>
    </row>
    <row r="123" spans="1:374" ht="15" customHeight="1">
      <c r="A123" s="483" t="s">
        <v>71</v>
      </c>
      <c r="B123" s="205" t="s">
        <v>22</v>
      </c>
      <c r="C123" s="318"/>
      <c r="D123" s="318"/>
      <c r="E123" s="318"/>
      <c r="F123" s="319"/>
      <c r="G123" s="319"/>
      <c r="H123" s="319"/>
      <c r="I123" s="320"/>
      <c r="J123" s="320"/>
      <c r="K123" s="320"/>
      <c r="L123" s="182">
        <f t="shared" si="30"/>
        <v>0</v>
      </c>
      <c r="M123" s="182">
        <f t="shared" si="31"/>
        <v>0</v>
      </c>
      <c r="N123" s="182">
        <f t="shared" si="32"/>
        <v>0</v>
      </c>
      <c r="O123" s="453"/>
      <c r="P123" s="453"/>
      <c r="Q123" s="453"/>
      <c r="R123" s="453"/>
      <c r="S123" s="453"/>
      <c r="AS123" s="73" t="s">
        <v>357</v>
      </c>
      <c r="AT123" s="74" t="s">
        <v>370</v>
      </c>
      <c r="AU123" s="71"/>
      <c r="AV123" s="71"/>
      <c r="AW123" s="71"/>
      <c r="AX123" s="71"/>
    </row>
    <row r="124" spans="1:374" ht="15" customHeight="1">
      <c r="A124" s="483"/>
      <c r="B124" s="205" t="s">
        <v>23</v>
      </c>
      <c r="C124" s="318"/>
      <c r="D124" s="318"/>
      <c r="E124" s="318"/>
      <c r="F124" s="319"/>
      <c r="G124" s="319"/>
      <c r="H124" s="319"/>
      <c r="I124" s="320"/>
      <c r="J124" s="320"/>
      <c r="K124" s="320"/>
      <c r="L124" s="182">
        <f t="shared" si="30"/>
        <v>0</v>
      </c>
      <c r="M124" s="182">
        <f t="shared" si="31"/>
        <v>0</v>
      </c>
      <c r="N124" s="182">
        <f t="shared" si="32"/>
        <v>0</v>
      </c>
      <c r="O124" s="453"/>
      <c r="P124" s="453"/>
      <c r="Q124" s="453"/>
      <c r="R124" s="453"/>
      <c r="S124" s="453"/>
      <c r="AS124" s="73" t="s">
        <v>357</v>
      </c>
      <c r="AT124" s="74" t="s">
        <v>371</v>
      </c>
      <c r="AU124" s="71"/>
      <c r="AV124" s="71"/>
      <c r="AW124" s="71"/>
      <c r="AX124" s="71"/>
    </row>
    <row r="125" spans="1:374" ht="15" customHeight="1">
      <c r="A125" s="483" t="s">
        <v>72</v>
      </c>
      <c r="B125" s="205" t="s">
        <v>22</v>
      </c>
      <c r="C125" s="318"/>
      <c r="D125" s="318"/>
      <c r="E125" s="318"/>
      <c r="F125" s="319"/>
      <c r="G125" s="319">
        <v>1</v>
      </c>
      <c r="H125" s="319"/>
      <c r="I125" s="320"/>
      <c r="J125" s="320">
        <v>2</v>
      </c>
      <c r="K125" s="320"/>
      <c r="L125" s="182">
        <f t="shared" si="30"/>
        <v>0</v>
      </c>
      <c r="M125" s="182">
        <f t="shared" si="31"/>
        <v>3</v>
      </c>
      <c r="N125" s="182">
        <f t="shared" si="32"/>
        <v>0</v>
      </c>
      <c r="O125" s="453"/>
      <c r="P125" s="453"/>
      <c r="Q125" s="453"/>
      <c r="R125" s="453"/>
      <c r="S125" s="453"/>
      <c r="AS125" s="73" t="s">
        <v>357</v>
      </c>
      <c r="AT125" s="74" t="s">
        <v>372</v>
      </c>
      <c r="AU125" s="71"/>
      <c r="AV125" s="71"/>
      <c r="AW125" s="71"/>
      <c r="AX125" s="71"/>
    </row>
    <row r="126" spans="1:374" ht="15" customHeight="1">
      <c r="A126" s="483"/>
      <c r="B126" s="205" t="s">
        <v>23</v>
      </c>
      <c r="C126" s="318"/>
      <c r="D126" s="318"/>
      <c r="E126" s="318"/>
      <c r="F126" s="319"/>
      <c r="G126" s="319">
        <v>1</v>
      </c>
      <c r="H126" s="319"/>
      <c r="I126" s="320"/>
      <c r="J126" s="320"/>
      <c r="K126" s="320"/>
      <c r="L126" s="182">
        <f t="shared" si="30"/>
        <v>0</v>
      </c>
      <c r="M126" s="182">
        <f t="shared" si="31"/>
        <v>1</v>
      </c>
      <c r="N126" s="182">
        <f t="shared" si="32"/>
        <v>0</v>
      </c>
      <c r="O126" s="453"/>
      <c r="P126" s="453"/>
      <c r="Q126" s="453"/>
      <c r="R126" s="453"/>
      <c r="S126" s="453"/>
      <c r="AS126" s="73" t="s">
        <v>357</v>
      </c>
      <c r="AT126" s="74" t="s">
        <v>373</v>
      </c>
      <c r="AU126" s="71"/>
      <c r="AV126" s="71"/>
      <c r="AW126" s="71"/>
      <c r="AX126" s="71"/>
    </row>
    <row r="127" spans="1:374" ht="15" customHeight="1">
      <c r="A127" s="484" t="s">
        <v>198</v>
      </c>
      <c r="B127" s="205" t="s">
        <v>22</v>
      </c>
      <c r="C127" s="318"/>
      <c r="D127" s="318"/>
      <c r="E127" s="318"/>
      <c r="F127" s="319"/>
      <c r="G127" s="319"/>
      <c r="H127" s="319"/>
      <c r="I127" s="320"/>
      <c r="J127" s="320"/>
      <c r="K127" s="320"/>
      <c r="L127" s="182">
        <f t="shared" si="30"/>
        <v>0</v>
      </c>
      <c r="M127" s="182">
        <f t="shared" si="31"/>
        <v>0</v>
      </c>
      <c r="N127" s="182">
        <f t="shared" si="32"/>
        <v>0</v>
      </c>
      <c r="O127" s="453"/>
      <c r="P127" s="453"/>
      <c r="Q127" s="453"/>
      <c r="R127" s="453"/>
      <c r="S127" s="453"/>
      <c r="AS127" s="73" t="s">
        <v>357</v>
      </c>
      <c r="AT127" s="74" t="s">
        <v>374</v>
      </c>
      <c r="AU127" s="71"/>
      <c r="AV127" s="71"/>
      <c r="AW127" s="71"/>
      <c r="AX127" s="71"/>
    </row>
    <row r="128" spans="1:374" ht="15" customHeight="1">
      <c r="A128" s="483"/>
      <c r="B128" s="205" t="s">
        <v>23</v>
      </c>
      <c r="C128" s="318"/>
      <c r="D128" s="318"/>
      <c r="E128" s="318"/>
      <c r="F128" s="319"/>
      <c r="G128" s="319"/>
      <c r="H128" s="319"/>
      <c r="I128" s="320"/>
      <c r="J128" s="320"/>
      <c r="K128" s="320"/>
      <c r="L128" s="182">
        <f t="shared" si="30"/>
        <v>0</v>
      </c>
      <c r="M128" s="182">
        <f t="shared" si="31"/>
        <v>0</v>
      </c>
      <c r="N128" s="182">
        <f t="shared" si="32"/>
        <v>0</v>
      </c>
      <c r="O128" s="453"/>
      <c r="P128" s="453"/>
      <c r="Q128" s="453"/>
      <c r="R128" s="453"/>
      <c r="S128" s="453"/>
      <c r="AS128" s="73" t="s">
        <v>357</v>
      </c>
      <c r="AT128" s="74" t="s">
        <v>375</v>
      </c>
      <c r="AU128" s="71"/>
      <c r="AV128" s="71"/>
      <c r="AW128" s="71"/>
      <c r="AX128" s="71"/>
    </row>
    <row r="129" spans="1:50" ht="15" customHeight="1">
      <c r="A129" s="468" t="s">
        <v>74</v>
      </c>
      <c r="B129" s="205" t="s">
        <v>22</v>
      </c>
      <c r="C129" s="321"/>
      <c r="D129" s="321"/>
      <c r="E129" s="321"/>
      <c r="F129" s="321"/>
      <c r="G129" s="321"/>
      <c r="H129" s="321"/>
      <c r="I129" s="320"/>
      <c r="J129" s="320">
        <v>1</v>
      </c>
      <c r="K129" s="320"/>
      <c r="L129" s="182">
        <f t="shared" si="30"/>
        <v>0</v>
      </c>
      <c r="M129" s="182">
        <f t="shared" si="31"/>
        <v>1</v>
      </c>
      <c r="N129" s="182">
        <f t="shared" si="32"/>
        <v>0</v>
      </c>
      <c r="O129" s="453"/>
      <c r="P129" s="453"/>
      <c r="Q129" s="453"/>
      <c r="R129" s="453"/>
      <c r="S129" s="453"/>
      <c r="AS129" s="73" t="s">
        <v>357</v>
      </c>
      <c r="AT129" s="74" t="s">
        <v>376</v>
      </c>
      <c r="AU129" s="71"/>
      <c r="AV129" s="71"/>
      <c r="AW129" s="71"/>
      <c r="AX129" s="71"/>
    </row>
    <row r="130" spans="1:50" ht="15" customHeight="1">
      <c r="A130" s="468"/>
      <c r="B130" s="205" t="s">
        <v>23</v>
      </c>
      <c r="C130" s="321"/>
      <c r="D130" s="321"/>
      <c r="E130" s="321"/>
      <c r="F130" s="321"/>
      <c r="G130" s="321"/>
      <c r="H130" s="321"/>
      <c r="I130" s="320"/>
      <c r="J130" s="320">
        <v>1</v>
      </c>
      <c r="K130" s="320"/>
      <c r="L130" s="182">
        <f t="shared" si="30"/>
        <v>0</v>
      </c>
      <c r="M130" s="182">
        <f t="shared" si="31"/>
        <v>1</v>
      </c>
      <c r="N130" s="182">
        <f t="shared" si="32"/>
        <v>0</v>
      </c>
      <c r="O130" s="453"/>
      <c r="P130" s="453"/>
      <c r="Q130" s="453"/>
      <c r="R130" s="453"/>
      <c r="S130" s="453"/>
      <c r="AS130" s="73" t="s">
        <v>357</v>
      </c>
      <c r="AT130" s="74" t="s">
        <v>377</v>
      </c>
      <c r="AU130" s="71"/>
      <c r="AV130" s="71"/>
      <c r="AW130" s="71"/>
      <c r="AX130" s="71"/>
    </row>
    <row r="131" spans="1:50" ht="15" customHeight="1">
      <c r="A131" s="614" t="s">
        <v>75</v>
      </c>
      <c r="B131" s="205" t="s">
        <v>22</v>
      </c>
      <c r="C131" s="321"/>
      <c r="D131" s="321"/>
      <c r="E131" s="321"/>
      <c r="F131" s="321"/>
      <c r="G131" s="321"/>
      <c r="H131" s="321"/>
      <c r="I131" s="320"/>
      <c r="J131" s="320"/>
      <c r="K131" s="320"/>
      <c r="L131" s="182">
        <f t="shared" si="30"/>
        <v>0</v>
      </c>
      <c r="M131" s="182">
        <f t="shared" si="31"/>
        <v>0</v>
      </c>
      <c r="N131" s="182">
        <f t="shared" si="32"/>
        <v>0</v>
      </c>
      <c r="O131" s="453"/>
      <c r="P131" s="453"/>
      <c r="Q131" s="453"/>
      <c r="R131" s="453"/>
      <c r="S131" s="453"/>
      <c r="AS131" s="73" t="s">
        <v>357</v>
      </c>
      <c r="AT131" s="74" t="s">
        <v>378</v>
      </c>
      <c r="AU131" s="71"/>
      <c r="AV131" s="71"/>
      <c r="AW131" s="71"/>
      <c r="AX131" s="71"/>
    </row>
    <row r="132" spans="1:50" ht="15" customHeight="1">
      <c r="A132" s="614"/>
      <c r="B132" s="205" t="s">
        <v>23</v>
      </c>
      <c r="C132" s="321"/>
      <c r="D132" s="321"/>
      <c r="E132" s="321"/>
      <c r="F132" s="321"/>
      <c r="G132" s="321"/>
      <c r="H132" s="321"/>
      <c r="I132" s="320"/>
      <c r="J132" s="320"/>
      <c r="K132" s="320"/>
      <c r="L132" s="182">
        <f t="shared" si="30"/>
        <v>0</v>
      </c>
      <c r="M132" s="182">
        <f t="shared" si="31"/>
        <v>0</v>
      </c>
      <c r="N132" s="182">
        <f t="shared" si="32"/>
        <v>0</v>
      </c>
      <c r="O132" s="453"/>
      <c r="P132" s="453"/>
      <c r="Q132" s="453"/>
      <c r="R132" s="453"/>
      <c r="S132" s="453"/>
      <c r="AS132" s="73" t="s">
        <v>357</v>
      </c>
      <c r="AT132" s="74" t="s">
        <v>379</v>
      </c>
      <c r="AU132" s="71"/>
      <c r="AV132" s="71"/>
      <c r="AW132" s="71"/>
      <c r="AX132" s="71"/>
    </row>
    <row r="133" spans="1:50" ht="15" customHeight="1">
      <c r="A133" s="468" t="s">
        <v>76</v>
      </c>
      <c r="B133" s="205" t="s">
        <v>22</v>
      </c>
      <c r="C133" s="321"/>
      <c r="D133" s="321"/>
      <c r="E133" s="321"/>
      <c r="F133" s="321"/>
      <c r="G133" s="321"/>
      <c r="H133" s="321"/>
      <c r="I133" s="320">
        <v>1</v>
      </c>
      <c r="J133" s="320"/>
      <c r="K133" s="320"/>
      <c r="L133" s="182">
        <f t="shared" si="30"/>
        <v>1</v>
      </c>
      <c r="M133" s="182">
        <f t="shared" si="31"/>
        <v>0</v>
      </c>
      <c r="N133" s="182">
        <f t="shared" si="32"/>
        <v>0</v>
      </c>
      <c r="O133" s="453"/>
      <c r="P133" s="453"/>
      <c r="Q133" s="453"/>
      <c r="R133" s="453"/>
      <c r="S133" s="453"/>
      <c r="AS133" s="73" t="s">
        <v>357</v>
      </c>
      <c r="AT133" s="74" t="s">
        <v>380</v>
      </c>
      <c r="AU133" s="71"/>
      <c r="AV133" s="71"/>
      <c r="AW133" s="71"/>
      <c r="AX133" s="71"/>
    </row>
    <row r="134" spans="1:50" ht="15" customHeight="1">
      <c r="A134" s="468"/>
      <c r="B134" s="205" t="s">
        <v>23</v>
      </c>
      <c r="C134" s="321"/>
      <c r="D134" s="321"/>
      <c r="E134" s="321"/>
      <c r="F134" s="321"/>
      <c r="G134" s="321"/>
      <c r="H134" s="321"/>
      <c r="I134" s="320"/>
      <c r="J134" s="320"/>
      <c r="K134" s="320"/>
      <c r="L134" s="182">
        <f t="shared" si="30"/>
        <v>0</v>
      </c>
      <c r="M134" s="182">
        <f t="shared" si="31"/>
        <v>0</v>
      </c>
      <c r="N134" s="182">
        <f t="shared" si="32"/>
        <v>0</v>
      </c>
      <c r="O134" s="453"/>
      <c r="P134" s="453"/>
      <c r="Q134" s="453"/>
      <c r="R134" s="453"/>
      <c r="S134" s="453"/>
      <c r="AS134" s="73" t="s">
        <v>357</v>
      </c>
      <c r="AT134" s="74" t="s">
        <v>381</v>
      </c>
      <c r="AU134" s="71"/>
      <c r="AV134" s="71"/>
      <c r="AW134" s="71"/>
      <c r="AX134" s="71"/>
    </row>
    <row r="135" spans="1:50" ht="15" customHeight="1">
      <c r="A135" s="618" t="s">
        <v>78</v>
      </c>
      <c r="B135" s="206" t="s">
        <v>22</v>
      </c>
      <c r="C135" s="321"/>
      <c r="D135" s="321"/>
      <c r="E135" s="321"/>
      <c r="F135" s="321"/>
      <c r="G135" s="321"/>
      <c r="H135" s="321"/>
      <c r="I135" s="320"/>
      <c r="J135" s="320"/>
      <c r="K135" s="320"/>
      <c r="L135" s="182">
        <f t="shared" si="30"/>
        <v>0</v>
      </c>
      <c r="M135" s="182">
        <f t="shared" si="31"/>
        <v>0</v>
      </c>
      <c r="N135" s="182">
        <f t="shared" si="32"/>
        <v>0</v>
      </c>
      <c r="O135" s="453"/>
      <c r="P135" s="453"/>
      <c r="Q135" s="453"/>
      <c r="R135" s="453"/>
      <c r="S135" s="453"/>
      <c r="AS135" s="73" t="s">
        <v>357</v>
      </c>
      <c r="AT135" s="74" t="s">
        <v>382</v>
      </c>
      <c r="AU135" s="71"/>
      <c r="AV135" s="71"/>
      <c r="AW135" s="71"/>
      <c r="AX135" s="71"/>
    </row>
    <row r="136" spans="1:50" ht="15" customHeight="1">
      <c r="A136" s="618"/>
      <c r="B136" s="206" t="s">
        <v>23</v>
      </c>
      <c r="C136" s="321"/>
      <c r="D136" s="321"/>
      <c r="E136" s="321"/>
      <c r="F136" s="321"/>
      <c r="G136" s="321"/>
      <c r="H136" s="321"/>
      <c r="I136" s="320"/>
      <c r="J136" s="320"/>
      <c r="K136" s="320"/>
      <c r="L136" s="182">
        <f t="shared" ref="L136:L150" si="33">SUM(C136,F136,I136)</f>
        <v>0</v>
      </c>
      <c r="M136" s="182">
        <f t="shared" ref="M136:M150" si="34">SUM(D136,G136,J136)</f>
        <v>0</v>
      </c>
      <c r="N136" s="182">
        <f t="shared" ref="N136:N150" si="35">SUM(E136,H136,K136)</f>
        <v>0</v>
      </c>
      <c r="O136" s="453"/>
      <c r="P136" s="453"/>
      <c r="Q136" s="453"/>
      <c r="R136" s="453"/>
      <c r="S136" s="453"/>
      <c r="AS136" s="73" t="s">
        <v>357</v>
      </c>
      <c r="AT136" s="74" t="s">
        <v>383</v>
      </c>
      <c r="AU136" s="71"/>
      <c r="AV136" s="71"/>
      <c r="AW136" s="71"/>
      <c r="AX136" s="71"/>
    </row>
    <row r="137" spans="1:50" ht="15" customHeight="1">
      <c r="A137" s="618" t="s">
        <v>79</v>
      </c>
      <c r="B137" s="206" t="s">
        <v>22</v>
      </c>
      <c r="C137" s="321"/>
      <c r="D137" s="321"/>
      <c r="E137" s="321"/>
      <c r="F137" s="321"/>
      <c r="G137" s="321"/>
      <c r="H137" s="321"/>
      <c r="I137" s="320">
        <v>3</v>
      </c>
      <c r="J137" s="320">
        <v>40</v>
      </c>
      <c r="K137" s="320"/>
      <c r="L137" s="182">
        <f t="shared" si="33"/>
        <v>3</v>
      </c>
      <c r="M137" s="182">
        <f t="shared" si="34"/>
        <v>40</v>
      </c>
      <c r="N137" s="182">
        <f t="shared" si="35"/>
        <v>0</v>
      </c>
      <c r="O137" s="453"/>
      <c r="P137" s="453"/>
      <c r="Q137" s="453"/>
      <c r="R137" s="453"/>
      <c r="S137" s="453"/>
      <c r="AS137" s="73" t="s">
        <v>357</v>
      </c>
      <c r="AT137" s="74" t="s">
        <v>384</v>
      </c>
      <c r="AU137" s="71"/>
      <c r="AV137" s="71"/>
      <c r="AW137" s="71"/>
      <c r="AX137" s="71"/>
    </row>
    <row r="138" spans="1:50" ht="15" customHeight="1">
      <c r="A138" s="618"/>
      <c r="B138" s="206" t="s">
        <v>23</v>
      </c>
      <c r="C138" s="321"/>
      <c r="D138" s="321"/>
      <c r="E138" s="321"/>
      <c r="F138" s="321"/>
      <c r="G138" s="321"/>
      <c r="H138" s="321"/>
      <c r="I138" s="320"/>
      <c r="J138" s="320">
        <v>16</v>
      </c>
      <c r="K138" s="320"/>
      <c r="L138" s="182">
        <f t="shared" si="33"/>
        <v>0</v>
      </c>
      <c r="M138" s="182">
        <f t="shared" si="34"/>
        <v>16</v>
      </c>
      <c r="N138" s="182">
        <f t="shared" si="35"/>
        <v>0</v>
      </c>
      <c r="O138" s="453"/>
      <c r="P138" s="453"/>
      <c r="Q138" s="453"/>
      <c r="R138" s="453"/>
      <c r="S138" s="453"/>
      <c r="AS138" s="73" t="s">
        <v>385</v>
      </c>
      <c r="AT138" s="74" t="s">
        <v>386</v>
      </c>
      <c r="AU138" s="71"/>
      <c r="AV138" s="71"/>
      <c r="AW138" s="71"/>
      <c r="AX138" s="71"/>
    </row>
    <row r="139" spans="1:50" ht="15" customHeight="1">
      <c r="A139" s="618" t="s">
        <v>80</v>
      </c>
      <c r="B139" s="206" t="s">
        <v>22</v>
      </c>
      <c r="C139" s="321"/>
      <c r="D139" s="321"/>
      <c r="E139" s="321"/>
      <c r="F139" s="321"/>
      <c r="G139" s="321"/>
      <c r="H139" s="321"/>
      <c r="I139" s="320"/>
      <c r="J139" s="320"/>
      <c r="K139" s="320"/>
      <c r="L139" s="182">
        <f t="shared" si="33"/>
        <v>0</v>
      </c>
      <c r="M139" s="182">
        <f t="shared" si="34"/>
        <v>0</v>
      </c>
      <c r="N139" s="182">
        <f t="shared" si="35"/>
        <v>0</v>
      </c>
      <c r="O139" s="453"/>
      <c r="P139" s="453"/>
      <c r="Q139" s="453"/>
      <c r="R139" s="453"/>
      <c r="S139" s="453"/>
      <c r="AS139" s="73" t="s">
        <v>387</v>
      </c>
      <c r="AT139" s="74" t="s">
        <v>388</v>
      </c>
      <c r="AU139" s="71"/>
      <c r="AV139" s="71"/>
      <c r="AW139" s="71"/>
      <c r="AX139" s="71"/>
    </row>
    <row r="140" spans="1:50" ht="15" customHeight="1">
      <c r="A140" s="618"/>
      <c r="B140" s="206" t="s">
        <v>23</v>
      </c>
      <c r="C140" s="321"/>
      <c r="D140" s="321"/>
      <c r="E140" s="321"/>
      <c r="F140" s="321"/>
      <c r="G140" s="321"/>
      <c r="H140" s="321"/>
      <c r="I140" s="320"/>
      <c r="J140" s="320"/>
      <c r="K140" s="320"/>
      <c r="L140" s="182">
        <f t="shared" si="33"/>
        <v>0</v>
      </c>
      <c r="M140" s="182">
        <f t="shared" si="34"/>
        <v>0</v>
      </c>
      <c r="N140" s="182">
        <f t="shared" si="35"/>
        <v>0</v>
      </c>
      <c r="O140" s="453"/>
      <c r="P140" s="453"/>
      <c r="Q140" s="453"/>
      <c r="R140" s="453"/>
      <c r="S140" s="453"/>
      <c r="AS140" s="73" t="s">
        <v>387</v>
      </c>
      <c r="AT140" s="74" t="s">
        <v>389</v>
      </c>
      <c r="AU140" s="71"/>
      <c r="AV140" s="71"/>
      <c r="AW140" s="71"/>
      <c r="AX140" s="71"/>
    </row>
    <row r="141" spans="1:50" ht="15" customHeight="1">
      <c r="A141" s="619" t="s">
        <v>81</v>
      </c>
      <c r="B141" s="206" t="s">
        <v>22</v>
      </c>
      <c r="C141" s="321"/>
      <c r="D141" s="321"/>
      <c r="E141" s="321"/>
      <c r="F141" s="321"/>
      <c r="G141" s="321"/>
      <c r="H141" s="321"/>
      <c r="I141" s="320"/>
      <c r="J141" s="320"/>
      <c r="K141" s="320"/>
      <c r="L141" s="182">
        <f t="shared" si="33"/>
        <v>0</v>
      </c>
      <c r="M141" s="182">
        <f t="shared" si="34"/>
        <v>0</v>
      </c>
      <c r="N141" s="182">
        <f t="shared" si="35"/>
        <v>0</v>
      </c>
      <c r="O141" s="453"/>
      <c r="P141" s="453"/>
      <c r="Q141" s="453"/>
      <c r="R141" s="453"/>
      <c r="S141" s="453"/>
      <c r="AS141" s="73" t="s">
        <v>390</v>
      </c>
      <c r="AT141" s="74" t="s">
        <v>391</v>
      </c>
      <c r="AU141" s="71"/>
      <c r="AV141" s="71"/>
      <c r="AW141" s="71"/>
      <c r="AX141" s="71"/>
    </row>
    <row r="142" spans="1:50" ht="15" customHeight="1">
      <c r="A142" s="619"/>
      <c r="B142" s="206" t="s">
        <v>23</v>
      </c>
      <c r="C142" s="321"/>
      <c r="D142" s="321"/>
      <c r="E142" s="321"/>
      <c r="F142" s="321"/>
      <c r="G142" s="321"/>
      <c r="H142" s="321"/>
      <c r="I142" s="320">
        <v>2</v>
      </c>
      <c r="J142" s="320">
        <v>5</v>
      </c>
      <c r="K142" s="320"/>
      <c r="L142" s="182">
        <f t="shared" si="33"/>
        <v>2</v>
      </c>
      <c r="M142" s="182">
        <f t="shared" si="34"/>
        <v>5</v>
      </c>
      <c r="N142" s="182">
        <f t="shared" si="35"/>
        <v>0</v>
      </c>
      <c r="O142" s="453"/>
      <c r="P142" s="453"/>
      <c r="Q142" s="453"/>
      <c r="R142" s="453"/>
      <c r="S142" s="453"/>
      <c r="AS142" s="73" t="s">
        <v>390</v>
      </c>
      <c r="AT142" s="74" t="s">
        <v>392</v>
      </c>
      <c r="AU142" s="71"/>
      <c r="AV142" s="71"/>
      <c r="AW142" s="71"/>
      <c r="AX142" s="71"/>
    </row>
    <row r="143" spans="1:50" ht="15" customHeight="1">
      <c r="A143" s="619" t="s">
        <v>82</v>
      </c>
      <c r="B143" s="206" t="s">
        <v>22</v>
      </c>
      <c r="C143" s="321"/>
      <c r="D143" s="321"/>
      <c r="E143" s="321"/>
      <c r="F143" s="321"/>
      <c r="G143" s="321"/>
      <c r="H143" s="321"/>
      <c r="I143" s="320"/>
      <c r="J143" s="320"/>
      <c r="K143" s="320"/>
      <c r="L143" s="182">
        <f t="shared" si="33"/>
        <v>0</v>
      </c>
      <c r="M143" s="182">
        <f t="shared" si="34"/>
        <v>0</v>
      </c>
      <c r="N143" s="182">
        <f t="shared" si="35"/>
        <v>0</v>
      </c>
      <c r="O143" s="453"/>
      <c r="P143" s="453"/>
      <c r="Q143" s="453"/>
      <c r="R143" s="453"/>
      <c r="S143" s="453"/>
      <c r="AS143" s="73" t="s">
        <v>390</v>
      </c>
      <c r="AT143" s="74" t="s">
        <v>393</v>
      </c>
      <c r="AU143" s="71"/>
      <c r="AV143" s="71"/>
      <c r="AW143" s="71"/>
      <c r="AX143" s="71"/>
    </row>
    <row r="144" spans="1:50" ht="15" customHeight="1">
      <c r="A144" s="619"/>
      <c r="B144" s="206" t="s">
        <v>23</v>
      </c>
      <c r="C144" s="321"/>
      <c r="D144" s="321"/>
      <c r="E144" s="321"/>
      <c r="F144" s="321"/>
      <c r="G144" s="321"/>
      <c r="H144" s="321"/>
      <c r="I144" s="320"/>
      <c r="J144" s="320">
        <v>12</v>
      </c>
      <c r="K144" s="320"/>
      <c r="L144" s="182">
        <f t="shared" si="33"/>
        <v>0</v>
      </c>
      <c r="M144" s="182">
        <f t="shared" si="34"/>
        <v>12</v>
      </c>
      <c r="N144" s="182">
        <f t="shared" si="35"/>
        <v>0</v>
      </c>
      <c r="O144" s="453"/>
      <c r="P144" s="453"/>
      <c r="Q144" s="453"/>
      <c r="R144" s="453"/>
      <c r="S144" s="453"/>
      <c r="AS144" s="73" t="s">
        <v>390</v>
      </c>
      <c r="AT144" s="74" t="s">
        <v>394</v>
      </c>
      <c r="AU144" s="71"/>
      <c r="AV144" s="71"/>
      <c r="AW144" s="71"/>
      <c r="AX144" s="71"/>
    </row>
    <row r="145" spans="1:50" ht="15" customHeight="1">
      <c r="A145" s="619" t="s">
        <v>83</v>
      </c>
      <c r="B145" s="206" t="s">
        <v>22</v>
      </c>
      <c r="C145" s="321"/>
      <c r="D145" s="321"/>
      <c r="E145" s="321"/>
      <c r="F145" s="321"/>
      <c r="G145" s="321"/>
      <c r="H145" s="321"/>
      <c r="I145" s="320"/>
      <c r="J145" s="320"/>
      <c r="K145" s="320"/>
      <c r="L145" s="182">
        <f t="shared" si="33"/>
        <v>0</v>
      </c>
      <c r="M145" s="182">
        <f t="shared" si="34"/>
        <v>0</v>
      </c>
      <c r="N145" s="182">
        <f t="shared" si="35"/>
        <v>0</v>
      </c>
      <c r="O145" s="453"/>
      <c r="P145" s="453"/>
      <c r="Q145" s="453"/>
      <c r="R145" s="453"/>
      <c r="S145" s="453"/>
      <c r="AS145" s="73" t="s">
        <v>390</v>
      </c>
      <c r="AT145" s="74" t="s">
        <v>395</v>
      </c>
      <c r="AU145" s="71"/>
      <c r="AV145" s="71"/>
      <c r="AW145" s="71"/>
      <c r="AX145" s="71"/>
    </row>
    <row r="146" spans="1:50" ht="15" customHeight="1">
      <c r="A146" s="619"/>
      <c r="B146" s="206" t="s">
        <v>23</v>
      </c>
      <c r="C146" s="321"/>
      <c r="D146" s="321"/>
      <c r="E146" s="321"/>
      <c r="F146" s="321"/>
      <c r="G146" s="321"/>
      <c r="H146" s="321"/>
      <c r="I146" s="320"/>
      <c r="J146" s="320">
        <v>3</v>
      </c>
      <c r="K146" s="320"/>
      <c r="L146" s="182">
        <f t="shared" si="33"/>
        <v>0</v>
      </c>
      <c r="M146" s="182">
        <f t="shared" si="34"/>
        <v>3</v>
      </c>
      <c r="N146" s="182">
        <f t="shared" si="35"/>
        <v>0</v>
      </c>
      <c r="O146" s="453"/>
      <c r="P146" s="453"/>
      <c r="Q146" s="453"/>
      <c r="R146" s="453"/>
      <c r="S146" s="453"/>
      <c r="AS146" s="73" t="s">
        <v>390</v>
      </c>
      <c r="AT146" s="74" t="s">
        <v>396</v>
      </c>
      <c r="AU146" s="71"/>
      <c r="AV146" s="71"/>
      <c r="AW146" s="71"/>
      <c r="AX146" s="71"/>
    </row>
    <row r="147" spans="1:50" ht="15" customHeight="1">
      <c r="A147" s="609" t="s">
        <v>152</v>
      </c>
      <c r="B147" s="206" t="s">
        <v>22</v>
      </c>
      <c r="C147" s="321"/>
      <c r="D147" s="321"/>
      <c r="E147" s="321"/>
      <c r="F147" s="321"/>
      <c r="G147" s="321"/>
      <c r="H147" s="321"/>
      <c r="I147" s="320"/>
      <c r="J147" s="320"/>
      <c r="K147" s="320"/>
      <c r="L147" s="182">
        <f t="shared" si="33"/>
        <v>0</v>
      </c>
      <c r="M147" s="182">
        <f t="shared" si="34"/>
        <v>0</v>
      </c>
      <c r="N147" s="182">
        <f t="shared" si="35"/>
        <v>0</v>
      </c>
      <c r="O147" s="453"/>
      <c r="P147" s="453"/>
      <c r="Q147" s="453"/>
      <c r="R147" s="453"/>
      <c r="S147" s="453"/>
      <c r="AS147" s="73" t="s">
        <v>390</v>
      </c>
      <c r="AT147" s="74" t="s">
        <v>397</v>
      </c>
      <c r="AU147" s="71"/>
      <c r="AV147" s="71"/>
      <c r="AW147" s="71"/>
      <c r="AX147" s="71"/>
    </row>
    <row r="148" spans="1:50" ht="26.25">
      <c r="A148" s="610"/>
      <c r="B148" s="206" t="s">
        <v>23</v>
      </c>
      <c r="C148" s="321"/>
      <c r="D148" s="321"/>
      <c r="E148" s="321"/>
      <c r="F148" s="321"/>
      <c r="G148" s="321"/>
      <c r="H148" s="321"/>
      <c r="I148" s="320"/>
      <c r="J148" s="320"/>
      <c r="K148" s="320"/>
      <c r="L148" s="182">
        <f t="shared" si="33"/>
        <v>0</v>
      </c>
      <c r="M148" s="182">
        <f t="shared" si="34"/>
        <v>0</v>
      </c>
      <c r="N148" s="182">
        <f t="shared" si="35"/>
        <v>0</v>
      </c>
      <c r="O148" s="453"/>
      <c r="P148" s="453"/>
      <c r="Q148" s="453"/>
      <c r="R148" s="453"/>
      <c r="S148" s="453"/>
      <c r="AS148" s="73" t="s">
        <v>390</v>
      </c>
      <c r="AT148" s="74" t="s">
        <v>398</v>
      </c>
      <c r="AU148" s="71"/>
      <c r="AV148" s="71"/>
      <c r="AW148" s="71"/>
      <c r="AX148" s="71"/>
    </row>
    <row r="149" spans="1:50" ht="24" customHeight="1">
      <c r="A149" s="609" t="s">
        <v>85</v>
      </c>
      <c r="B149" s="206" t="s">
        <v>22</v>
      </c>
      <c r="C149" s="321"/>
      <c r="D149" s="321"/>
      <c r="E149" s="321"/>
      <c r="F149" s="321"/>
      <c r="G149" s="321"/>
      <c r="H149" s="321"/>
      <c r="I149" s="320"/>
      <c r="J149" s="320"/>
      <c r="K149" s="320"/>
      <c r="L149" s="182">
        <f t="shared" si="33"/>
        <v>0</v>
      </c>
      <c r="M149" s="182">
        <f t="shared" si="34"/>
        <v>0</v>
      </c>
      <c r="N149" s="182">
        <f t="shared" si="35"/>
        <v>0</v>
      </c>
      <c r="O149" s="453"/>
      <c r="P149" s="453"/>
      <c r="Q149" s="453"/>
      <c r="R149" s="453"/>
      <c r="S149" s="453"/>
      <c r="AS149" s="73" t="s">
        <v>390</v>
      </c>
      <c r="AT149" s="74" t="s">
        <v>399</v>
      </c>
      <c r="AU149" s="71"/>
      <c r="AV149" s="71"/>
      <c r="AW149" s="71"/>
      <c r="AX149" s="71"/>
    </row>
    <row r="150" spans="1:50" ht="26.25">
      <c r="A150" s="610"/>
      <c r="B150" s="206" t="s">
        <v>23</v>
      </c>
      <c r="C150" s="321"/>
      <c r="D150" s="321"/>
      <c r="E150" s="321"/>
      <c r="F150" s="321"/>
      <c r="G150" s="321"/>
      <c r="H150" s="321"/>
      <c r="I150" s="320">
        <v>3</v>
      </c>
      <c r="J150" s="320">
        <v>14</v>
      </c>
      <c r="K150" s="320"/>
      <c r="L150" s="182">
        <f t="shared" si="33"/>
        <v>3</v>
      </c>
      <c r="M150" s="182">
        <f t="shared" si="34"/>
        <v>14</v>
      </c>
      <c r="N150" s="182">
        <f t="shared" si="35"/>
        <v>0</v>
      </c>
      <c r="O150" s="453"/>
      <c r="P150" s="453"/>
      <c r="Q150" s="453"/>
      <c r="R150" s="453"/>
      <c r="S150" s="453"/>
      <c r="AS150" s="73" t="s">
        <v>390</v>
      </c>
      <c r="AT150" s="74" t="s">
        <v>400</v>
      </c>
      <c r="AU150" s="71"/>
      <c r="AV150" s="71"/>
      <c r="AW150" s="71"/>
      <c r="AX150" s="71"/>
    </row>
    <row r="151" spans="1:50" ht="18.75" customHeight="1">
      <c r="A151" s="615" t="s">
        <v>199</v>
      </c>
      <c r="B151" s="207" t="s">
        <v>22</v>
      </c>
      <c r="C151" s="180">
        <f t="shared" ref="C151" si="36">SUM(C71,C73,C75,C77,C79,C81,C83,C85,C87)</f>
        <v>0</v>
      </c>
      <c r="D151" s="180">
        <f t="shared" ref="D151:K151" si="37">SUM(D71,D73,D75,D77,D79,D81,D83,D85,D87)</f>
        <v>0</v>
      </c>
      <c r="E151" s="180">
        <f t="shared" si="37"/>
        <v>1</v>
      </c>
      <c r="F151" s="180">
        <f t="shared" si="37"/>
        <v>0</v>
      </c>
      <c r="G151" s="180">
        <f t="shared" si="37"/>
        <v>1</v>
      </c>
      <c r="H151" s="180">
        <f t="shared" si="37"/>
        <v>0</v>
      </c>
      <c r="I151" s="180">
        <f t="shared" si="37"/>
        <v>0</v>
      </c>
      <c r="J151" s="180">
        <f t="shared" si="37"/>
        <v>0</v>
      </c>
      <c r="K151" s="180">
        <f t="shared" si="37"/>
        <v>0</v>
      </c>
      <c r="L151" s="180">
        <f t="shared" ref="L151:L162" si="38">SUM(C151,F151,I151)</f>
        <v>0</v>
      </c>
      <c r="M151" s="180">
        <f t="shared" ref="M151:M162" si="39">SUM(D151,G151,J151)</f>
        <v>1</v>
      </c>
      <c r="N151" s="180">
        <f t="shared" ref="N151:N162" si="40">SUM(E151,H151,K151)</f>
        <v>1</v>
      </c>
      <c r="O151" s="464"/>
      <c r="P151" s="465"/>
      <c r="Q151" s="465"/>
      <c r="R151" s="465"/>
      <c r="S151" s="466"/>
      <c r="AS151" s="73" t="s">
        <v>390</v>
      </c>
      <c r="AT151" s="74" t="s">
        <v>401</v>
      </c>
      <c r="AU151" s="71"/>
      <c r="AV151" s="71"/>
      <c r="AW151" s="71"/>
      <c r="AX151" s="71"/>
    </row>
    <row r="152" spans="1:50" ht="18.75" customHeight="1">
      <c r="A152" s="615"/>
      <c r="B152" s="207" t="s">
        <v>23</v>
      </c>
      <c r="C152" s="208">
        <f t="shared" ref="C152" si="41">SUM(C72,C74,C76,C78,C80,C82,C84,C86,C88)</f>
        <v>0</v>
      </c>
      <c r="D152" s="208">
        <f t="shared" ref="D152:K152" si="42">SUM(D72,D74,D76,D78,D80,D82,D84,D86,D88)</f>
        <v>0</v>
      </c>
      <c r="E152" s="208">
        <f t="shared" si="42"/>
        <v>0</v>
      </c>
      <c r="F152" s="208">
        <f t="shared" si="42"/>
        <v>0</v>
      </c>
      <c r="G152" s="208">
        <f t="shared" si="42"/>
        <v>0</v>
      </c>
      <c r="H152" s="208">
        <f t="shared" si="42"/>
        <v>0</v>
      </c>
      <c r="I152" s="208">
        <f t="shared" si="42"/>
        <v>0</v>
      </c>
      <c r="J152" s="208">
        <f t="shared" si="42"/>
        <v>3</v>
      </c>
      <c r="K152" s="208">
        <f t="shared" si="42"/>
        <v>0</v>
      </c>
      <c r="L152" s="208">
        <f t="shared" si="38"/>
        <v>0</v>
      </c>
      <c r="M152" s="208">
        <f t="shared" si="39"/>
        <v>3</v>
      </c>
      <c r="N152" s="208">
        <f t="shared" si="40"/>
        <v>0</v>
      </c>
      <c r="O152" s="464"/>
      <c r="P152" s="465"/>
      <c r="Q152" s="465"/>
      <c r="R152" s="465"/>
      <c r="S152" s="466"/>
      <c r="AS152" s="73" t="s">
        <v>402</v>
      </c>
      <c r="AT152" s="74" t="s">
        <v>403</v>
      </c>
      <c r="AU152" s="71"/>
      <c r="AV152" s="71"/>
      <c r="AW152" s="71"/>
      <c r="AX152" s="71"/>
    </row>
    <row r="153" spans="1:50" ht="18.75" customHeight="1">
      <c r="A153" s="616" t="s">
        <v>200</v>
      </c>
      <c r="B153" s="207" t="s">
        <v>22</v>
      </c>
      <c r="C153" s="180">
        <f t="shared" ref="C153:K153" si="43">SUM(C89,C91,C93,C95,C97,C99,C101)</f>
        <v>0</v>
      </c>
      <c r="D153" s="180">
        <f t="shared" si="43"/>
        <v>0</v>
      </c>
      <c r="E153" s="180">
        <f t="shared" si="43"/>
        <v>0</v>
      </c>
      <c r="F153" s="180">
        <f t="shared" si="43"/>
        <v>0</v>
      </c>
      <c r="G153" s="180">
        <f t="shared" si="43"/>
        <v>0</v>
      </c>
      <c r="H153" s="180">
        <f t="shared" si="43"/>
        <v>0</v>
      </c>
      <c r="I153" s="180">
        <f t="shared" si="43"/>
        <v>4</v>
      </c>
      <c r="J153" s="180">
        <f t="shared" si="43"/>
        <v>5</v>
      </c>
      <c r="K153" s="180">
        <f t="shared" si="43"/>
        <v>0</v>
      </c>
      <c r="L153" s="180">
        <f t="shared" si="38"/>
        <v>4</v>
      </c>
      <c r="M153" s="180">
        <f t="shared" si="39"/>
        <v>5</v>
      </c>
      <c r="N153" s="180">
        <f t="shared" si="40"/>
        <v>0</v>
      </c>
      <c r="O153" s="464"/>
      <c r="P153" s="465"/>
      <c r="Q153" s="465"/>
      <c r="R153" s="465"/>
      <c r="S153" s="466"/>
      <c r="AS153" s="73" t="s">
        <v>402</v>
      </c>
      <c r="AT153" s="74" t="s">
        <v>404</v>
      </c>
      <c r="AU153" s="71"/>
      <c r="AV153" s="71"/>
      <c r="AW153" s="71"/>
      <c r="AX153" s="71"/>
    </row>
    <row r="154" spans="1:50" ht="18.75" customHeight="1">
      <c r="A154" s="616"/>
      <c r="B154" s="207" t="s">
        <v>23</v>
      </c>
      <c r="C154" s="208">
        <f t="shared" ref="C154:K154" si="44">SUM(C90,C92,C94,C96,C98,C100,C102)</f>
        <v>0</v>
      </c>
      <c r="D154" s="208">
        <f t="shared" si="44"/>
        <v>0</v>
      </c>
      <c r="E154" s="208">
        <f t="shared" si="44"/>
        <v>0</v>
      </c>
      <c r="F154" s="208">
        <f t="shared" si="44"/>
        <v>0</v>
      </c>
      <c r="G154" s="208">
        <f t="shared" si="44"/>
        <v>2</v>
      </c>
      <c r="H154" s="208">
        <f t="shared" si="44"/>
        <v>0</v>
      </c>
      <c r="I154" s="208">
        <f t="shared" si="44"/>
        <v>12</v>
      </c>
      <c r="J154" s="208">
        <f t="shared" si="44"/>
        <v>7</v>
      </c>
      <c r="K154" s="208">
        <f t="shared" si="44"/>
        <v>0</v>
      </c>
      <c r="L154" s="208">
        <f t="shared" si="38"/>
        <v>12</v>
      </c>
      <c r="M154" s="208">
        <f t="shared" si="39"/>
        <v>9</v>
      </c>
      <c r="N154" s="208">
        <f t="shared" si="40"/>
        <v>0</v>
      </c>
      <c r="O154" s="464"/>
      <c r="P154" s="465"/>
      <c r="Q154" s="465"/>
      <c r="R154" s="465"/>
      <c r="S154" s="466"/>
      <c r="AS154" s="73" t="s">
        <v>405</v>
      </c>
      <c r="AT154" s="74" t="s">
        <v>406</v>
      </c>
      <c r="AU154" s="71"/>
      <c r="AV154" s="71"/>
      <c r="AW154" s="71"/>
      <c r="AX154" s="71"/>
    </row>
    <row r="155" spans="1:50" ht="18.75" customHeight="1">
      <c r="A155" s="617" t="s">
        <v>155</v>
      </c>
      <c r="B155" s="207" t="s">
        <v>22</v>
      </c>
      <c r="C155" s="180">
        <f t="shared" ref="C155:K155" si="45">SUM(C103,C105,C107,C109,C111,C113)</f>
        <v>42</v>
      </c>
      <c r="D155" s="180">
        <f t="shared" si="45"/>
        <v>0</v>
      </c>
      <c r="E155" s="180">
        <f t="shared" si="45"/>
        <v>0</v>
      </c>
      <c r="F155" s="180">
        <f t="shared" si="45"/>
        <v>70</v>
      </c>
      <c r="G155" s="180">
        <f t="shared" si="45"/>
        <v>5</v>
      </c>
      <c r="H155" s="180">
        <f t="shared" si="45"/>
        <v>0</v>
      </c>
      <c r="I155" s="180">
        <f t="shared" si="45"/>
        <v>179</v>
      </c>
      <c r="J155" s="180">
        <f t="shared" si="45"/>
        <v>252</v>
      </c>
      <c r="K155" s="180">
        <f t="shared" si="45"/>
        <v>0</v>
      </c>
      <c r="L155" s="180">
        <f t="shared" si="38"/>
        <v>291</v>
      </c>
      <c r="M155" s="180">
        <f t="shared" si="39"/>
        <v>257</v>
      </c>
      <c r="N155" s="180">
        <f t="shared" si="40"/>
        <v>0</v>
      </c>
      <c r="O155" s="464"/>
      <c r="P155" s="465"/>
      <c r="Q155" s="465"/>
      <c r="R155" s="465"/>
      <c r="S155" s="466"/>
      <c r="AS155" s="73" t="s">
        <v>405</v>
      </c>
      <c r="AT155" s="74" t="s">
        <v>407</v>
      </c>
      <c r="AU155" s="71"/>
      <c r="AV155" s="71"/>
      <c r="AW155" s="71"/>
      <c r="AX155" s="71"/>
    </row>
    <row r="156" spans="1:50" ht="18.75" customHeight="1">
      <c r="A156" s="617"/>
      <c r="B156" s="207" t="s">
        <v>23</v>
      </c>
      <c r="C156" s="208">
        <f t="shared" ref="C156:K156" si="46">SUM(C104,C106,C108,C110,C112,C114)</f>
        <v>48</v>
      </c>
      <c r="D156" s="208">
        <f t="shared" si="46"/>
        <v>9</v>
      </c>
      <c r="E156" s="208">
        <f t="shared" si="46"/>
        <v>0</v>
      </c>
      <c r="F156" s="208">
        <f t="shared" si="46"/>
        <v>86</v>
      </c>
      <c r="G156" s="208">
        <f t="shared" si="46"/>
        <v>100</v>
      </c>
      <c r="H156" s="208">
        <f t="shared" si="46"/>
        <v>0</v>
      </c>
      <c r="I156" s="208">
        <f t="shared" si="46"/>
        <v>191</v>
      </c>
      <c r="J156" s="208">
        <f t="shared" si="46"/>
        <v>356</v>
      </c>
      <c r="K156" s="208">
        <f t="shared" si="46"/>
        <v>0</v>
      </c>
      <c r="L156" s="208">
        <f t="shared" si="38"/>
        <v>325</v>
      </c>
      <c r="M156" s="208">
        <f t="shared" si="39"/>
        <v>465</v>
      </c>
      <c r="N156" s="208">
        <f t="shared" si="40"/>
        <v>0</v>
      </c>
      <c r="O156" s="464"/>
      <c r="P156" s="465"/>
      <c r="Q156" s="465"/>
      <c r="R156" s="465"/>
      <c r="S156" s="466"/>
      <c r="AS156" s="73" t="s">
        <v>405</v>
      </c>
      <c r="AT156" s="74" t="s">
        <v>408</v>
      </c>
      <c r="AU156" s="71"/>
      <c r="AV156" s="71"/>
      <c r="AW156" s="71"/>
      <c r="AX156" s="71"/>
    </row>
    <row r="157" spans="1:50" ht="27" customHeight="1">
      <c r="A157" s="467" t="s">
        <v>201</v>
      </c>
      <c r="B157" s="207" t="s">
        <v>22</v>
      </c>
      <c r="C157" s="180">
        <f t="shared" ref="C157:K157" si="47">SUM(C115,C117,C119,C121,C123,C125,C127,C129,C131,C133)</f>
        <v>0</v>
      </c>
      <c r="D157" s="180">
        <f t="shared" si="47"/>
        <v>1</v>
      </c>
      <c r="E157" s="180">
        <f t="shared" si="47"/>
        <v>0</v>
      </c>
      <c r="F157" s="180">
        <f t="shared" si="47"/>
        <v>0</v>
      </c>
      <c r="G157" s="180">
        <f t="shared" si="47"/>
        <v>20</v>
      </c>
      <c r="H157" s="180">
        <f t="shared" si="47"/>
        <v>0</v>
      </c>
      <c r="I157" s="180">
        <f t="shared" si="47"/>
        <v>25</v>
      </c>
      <c r="J157" s="180">
        <f t="shared" si="47"/>
        <v>49</v>
      </c>
      <c r="K157" s="180">
        <f t="shared" si="47"/>
        <v>24</v>
      </c>
      <c r="L157" s="180">
        <f t="shared" si="38"/>
        <v>25</v>
      </c>
      <c r="M157" s="180">
        <f t="shared" si="39"/>
        <v>70</v>
      </c>
      <c r="N157" s="180">
        <f t="shared" si="40"/>
        <v>24</v>
      </c>
      <c r="O157" s="464"/>
      <c r="P157" s="465"/>
      <c r="Q157" s="465"/>
      <c r="R157" s="465"/>
      <c r="S157" s="466"/>
      <c r="AS157" s="73" t="s">
        <v>405</v>
      </c>
      <c r="AT157" s="74" t="s">
        <v>409</v>
      </c>
      <c r="AU157" s="71"/>
      <c r="AV157" s="71"/>
      <c r="AW157" s="71"/>
      <c r="AX157" s="71"/>
    </row>
    <row r="158" spans="1:50" ht="26.25">
      <c r="A158" s="467"/>
      <c r="B158" s="207" t="s">
        <v>23</v>
      </c>
      <c r="C158" s="208">
        <f t="shared" ref="C158:K158" si="48">SUM(C116,C118,C120,C122,C124,C126,C128,C130,C132,C134)</f>
        <v>0</v>
      </c>
      <c r="D158" s="208">
        <f t="shared" si="48"/>
        <v>0</v>
      </c>
      <c r="E158" s="208">
        <f t="shared" si="48"/>
        <v>0</v>
      </c>
      <c r="F158" s="208">
        <f t="shared" si="48"/>
        <v>0</v>
      </c>
      <c r="G158" s="208">
        <f t="shared" si="48"/>
        <v>30</v>
      </c>
      <c r="H158" s="208">
        <f t="shared" si="48"/>
        <v>0</v>
      </c>
      <c r="I158" s="208">
        <f t="shared" si="48"/>
        <v>17</v>
      </c>
      <c r="J158" s="208">
        <f t="shared" si="48"/>
        <v>64</v>
      </c>
      <c r="K158" s="208">
        <f t="shared" si="48"/>
        <v>25</v>
      </c>
      <c r="L158" s="208">
        <f t="shared" si="38"/>
        <v>17</v>
      </c>
      <c r="M158" s="208">
        <f t="shared" si="39"/>
        <v>94</v>
      </c>
      <c r="N158" s="208">
        <f t="shared" si="40"/>
        <v>25</v>
      </c>
      <c r="O158" s="464"/>
      <c r="P158" s="465"/>
      <c r="Q158" s="465"/>
      <c r="R158" s="465"/>
      <c r="S158" s="466"/>
      <c r="AS158" s="73" t="s">
        <v>405</v>
      </c>
      <c r="AT158" s="74" t="s">
        <v>410</v>
      </c>
      <c r="AU158" s="71"/>
      <c r="AV158" s="71"/>
      <c r="AW158" s="71"/>
      <c r="AX158" s="71"/>
    </row>
    <row r="159" spans="1:50" ht="26.25">
      <c r="A159" s="611" t="s">
        <v>157</v>
      </c>
      <c r="B159" s="207" t="s">
        <v>22</v>
      </c>
      <c r="C159" s="180">
        <f>SUM(C135,C137,C139,C141,C143,C145,C147,C149)</f>
        <v>0</v>
      </c>
      <c r="D159" s="180">
        <f t="shared" ref="D159:K159" si="49">SUM(D135,D137,D139,D141,D143,D145,D147,D149)</f>
        <v>0</v>
      </c>
      <c r="E159" s="180">
        <f t="shared" si="49"/>
        <v>0</v>
      </c>
      <c r="F159" s="180">
        <f t="shared" si="49"/>
        <v>0</v>
      </c>
      <c r="G159" s="180">
        <f t="shared" si="49"/>
        <v>0</v>
      </c>
      <c r="H159" s="180">
        <f t="shared" si="49"/>
        <v>0</v>
      </c>
      <c r="I159" s="180">
        <f t="shared" si="49"/>
        <v>3</v>
      </c>
      <c r="J159" s="180">
        <f t="shared" si="49"/>
        <v>40</v>
      </c>
      <c r="K159" s="180">
        <f t="shared" si="49"/>
        <v>0</v>
      </c>
      <c r="L159" s="180">
        <f t="shared" si="38"/>
        <v>3</v>
      </c>
      <c r="M159" s="180">
        <f t="shared" si="39"/>
        <v>40</v>
      </c>
      <c r="N159" s="180">
        <f t="shared" si="40"/>
        <v>0</v>
      </c>
      <c r="O159" s="209"/>
      <c r="P159" s="210"/>
      <c r="Q159" s="210"/>
      <c r="R159" s="210"/>
      <c r="S159" s="211"/>
      <c r="AS159" s="73" t="s">
        <v>405</v>
      </c>
      <c r="AT159" s="74" t="s">
        <v>411</v>
      </c>
      <c r="AU159" s="71"/>
      <c r="AV159" s="71"/>
      <c r="AW159" s="71"/>
      <c r="AX159" s="71"/>
    </row>
    <row r="160" spans="1:50" ht="26.25">
      <c r="A160" s="612"/>
      <c r="B160" s="207" t="s">
        <v>23</v>
      </c>
      <c r="C160" s="208">
        <f>SUM(C136,C138,C140,C142,C144,C146,C148,C150)</f>
        <v>0</v>
      </c>
      <c r="D160" s="208">
        <f t="shared" ref="D160:K160" si="50">SUM(D136,D138,D140,D142,D144,D146,D148,D150)</f>
        <v>0</v>
      </c>
      <c r="E160" s="208">
        <f t="shared" si="50"/>
        <v>0</v>
      </c>
      <c r="F160" s="208">
        <f t="shared" si="50"/>
        <v>0</v>
      </c>
      <c r="G160" s="208">
        <f t="shared" si="50"/>
        <v>0</v>
      </c>
      <c r="H160" s="208">
        <f t="shared" si="50"/>
        <v>0</v>
      </c>
      <c r="I160" s="208">
        <f t="shared" si="50"/>
        <v>5</v>
      </c>
      <c r="J160" s="208">
        <f t="shared" si="50"/>
        <v>50</v>
      </c>
      <c r="K160" s="208">
        <f t="shared" si="50"/>
        <v>0</v>
      </c>
      <c r="L160" s="208">
        <f t="shared" si="38"/>
        <v>5</v>
      </c>
      <c r="M160" s="208">
        <f t="shared" si="39"/>
        <v>50</v>
      </c>
      <c r="N160" s="208">
        <f t="shared" si="40"/>
        <v>0</v>
      </c>
      <c r="O160" s="209"/>
      <c r="P160" s="210"/>
      <c r="Q160" s="210"/>
      <c r="R160" s="210"/>
      <c r="S160" s="211"/>
      <c r="AS160" s="73" t="s">
        <v>405</v>
      </c>
      <c r="AT160" s="74" t="s">
        <v>412</v>
      </c>
      <c r="AU160" s="71"/>
      <c r="AV160" s="71"/>
      <c r="AW160" s="71"/>
      <c r="AX160" s="71"/>
    </row>
    <row r="161" spans="1:50" ht="26.25">
      <c r="A161" s="456" t="s">
        <v>202</v>
      </c>
      <c r="B161" s="207" t="s">
        <v>22</v>
      </c>
      <c r="C161" s="180">
        <f>SUM(C151,C153,C155,C157,C159)</f>
        <v>42</v>
      </c>
      <c r="D161" s="180">
        <f t="shared" ref="D161:K161" si="51">SUM(D151,D153,D155,D157,D159)</f>
        <v>1</v>
      </c>
      <c r="E161" s="180">
        <f t="shared" si="51"/>
        <v>1</v>
      </c>
      <c r="F161" s="180">
        <f t="shared" si="51"/>
        <v>70</v>
      </c>
      <c r="G161" s="180">
        <f t="shared" si="51"/>
        <v>26</v>
      </c>
      <c r="H161" s="180">
        <f t="shared" si="51"/>
        <v>0</v>
      </c>
      <c r="I161" s="180">
        <f t="shared" si="51"/>
        <v>211</v>
      </c>
      <c r="J161" s="180">
        <f t="shared" si="51"/>
        <v>346</v>
      </c>
      <c r="K161" s="180">
        <f t="shared" si="51"/>
        <v>24</v>
      </c>
      <c r="L161" s="180">
        <f t="shared" si="38"/>
        <v>323</v>
      </c>
      <c r="M161" s="180">
        <f t="shared" si="39"/>
        <v>373</v>
      </c>
      <c r="N161" s="180">
        <f t="shared" si="40"/>
        <v>25</v>
      </c>
      <c r="O161" s="464"/>
      <c r="P161" s="465"/>
      <c r="Q161" s="465"/>
      <c r="R161" s="465"/>
      <c r="S161" s="466"/>
      <c r="AS161" s="73" t="s">
        <v>405</v>
      </c>
      <c r="AT161" s="74" t="s">
        <v>413</v>
      </c>
      <c r="AU161" s="71"/>
      <c r="AV161" s="71"/>
      <c r="AW161" s="71"/>
      <c r="AX161" s="71"/>
    </row>
    <row r="162" spans="1:50" ht="18.75" customHeight="1">
      <c r="A162" s="457"/>
      <c r="B162" s="207" t="s">
        <v>23</v>
      </c>
      <c r="C162" s="208">
        <f>SUM(C152,C154,C156,C158,C160)</f>
        <v>48</v>
      </c>
      <c r="D162" s="208">
        <f t="shared" ref="D162:K162" si="52">SUM(D152,D154,D156,D158,D160)</f>
        <v>9</v>
      </c>
      <c r="E162" s="208">
        <f t="shared" si="52"/>
        <v>0</v>
      </c>
      <c r="F162" s="208">
        <f t="shared" si="52"/>
        <v>86</v>
      </c>
      <c r="G162" s="208">
        <f t="shared" si="52"/>
        <v>132</v>
      </c>
      <c r="H162" s="208">
        <f t="shared" si="52"/>
        <v>0</v>
      </c>
      <c r="I162" s="208">
        <f t="shared" si="52"/>
        <v>225</v>
      </c>
      <c r="J162" s="208">
        <f t="shared" si="52"/>
        <v>480</v>
      </c>
      <c r="K162" s="208">
        <f t="shared" si="52"/>
        <v>25</v>
      </c>
      <c r="L162" s="208">
        <f t="shared" si="38"/>
        <v>359</v>
      </c>
      <c r="M162" s="208">
        <f t="shared" si="39"/>
        <v>621</v>
      </c>
      <c r="N162" s="208">
        <f t="shared" si="40"/>
        <v>25</v>
      </c>
      <c r="O162" s="464"/>
      <c r="P162" s="465"/>
      <c r="Q162" s="465"/>
      <c r="R162" s="465"/>
      <c r="S162" s="466"/>
      <c r="AS162" s="73" t="s">
        <v>405</v>
      </c>
      <c r="AT162" s="74" t="s">
        <v>414</v>
      </c>
      <c r="AU162" s="71"/>
      <c r="AV162" s="71"/>
      <c r="AW162" s="71"/>
      <c r="AX162" s="71"/>
    </row>
    <row r="163" spans="1:50" ht="30" customHeight="1">
      <c r="A163" s="462"/>
      <c r="B163" s="463"/>
      <c r="C163" s="458" t="s">
        <v>86</v>
      </c>
      <c r="D163" s="458"/>
      <c r="E163" s="458"/>
      <c r="F163" s="458"/>
      <c r="G163" s="458" t="s">
        <v>87</v>
      </c>
      <c r="H163" s="458"/>
      <c r="I163" s="458"/>
      <c r="J163" s="458"/>
      <c r="K163" s="458"/>
      <c r="L163" s="458"/>
      <c r="M163" s="458"/>
      <c r="N163" s="458"/>
      <c r="O163" s="458" t="s">
        <v>88</v>
      </c>
      <c r="P163" s="458"/>
      <c r="Q163" s="459"/>
      <c r="R163" s="459"/>
      <c r="S163" s="460"/>
      <c r="AS163" s="73" t="s">
        <v>405</v>
      </c>
      <c r="AT163" s="74" t="s">
        <v>415</v>
      </c>
      <c r="AU163" s="71"/>
      <c r="AV163" s="71"/>
      <c r="AW163" s="71"/>
      <c r="AX163" s="71"/>
    </row>
    <row r="164" spans="1:50">
      <c r="A164" s="454" t="s">
        <v>225</v>
      </c>
      <c r="B164" s="455"/>
      <c r="C164" s="400" t="s">
        <v>985</v>
      </c>
      <c r="D164" s="400"/>
      <c r="E164" s="400"/>
      <c r="F164" s="400"/>
      <c r="G164" s="400" t="s">
        <v>987</v>
      </c>
      <c r="H164" s="400"/>
      <c r="I164" s="400"/>
      <c r="J164" s="400"/>
      <c r="K164" s="400"/>
      <c r="L164" s="400"/>
      <c r="M164" s="400"/>
      <c r="N164" s="400"/>
      <c r="O164" s="400" t="s">
        <v>988</v>
      </c>
      <c r="P164" s="400"/>
      <c r="Q164" s="461"/>
      <c r="R164" s="461"/>
      <c r="S164" s="401"/>
      <c r="AS164" s="73" t="s">
        <v>405</v>
      </c>
      <c r="AT164" s="74" t="s">
        <v>416</v>
      </c>
      <c r="AU164" s="71"/>
      <c r="AV164" s="71"/>
      <c r="AW164" s="71"/>
      <c r="AX164" s="71"/>
    </row>
    <row r="165" spans="1:50">
      <c r="A165" s="454" t="s">
        <v>90</v>
      </c>
      <c r="B165" s="455"/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61"/>
      <c r="R165" s="461"/>
      <c r="S165" s="401"/>
      <c r="AS165" s="73" t="s">
        <v>405</v>
      </c>
      <c r="AT165" s="74" t="s">
        <v>417</v>
      </c>
      <c r="AU165" s="71"/>
      <c r="AV165" s="71"/>
      <c r="AW165" s="71"/>
      <c r="AX165" s="71"/>
    </row>
    <row r="166" spans="1:50">
      <c r="A166" s="454" t="s">
        <v>91</v>
      </c>
      <c r="B166" s="455"/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  <c r="M166" s="400"/>
      <c r="N166" s="400"/>
      <c r="O166" s="400"/>
      <c r="P166" s="400"/>
      <c r="Q166" s="461"/>
      <c r="R166" s="461"/>
      <c r="S166" s="401"/>
      <c r="AS166" s="73" t="s">
        <v>405</v>
      </c>
      <c r="AT166" s="74" t="s">
        <v>418</v>
      </c>
      <c r="AU166" s="71"/>
      <c r="AV166" s="71"/>
      <c r="AW166" s="71"/>
      <c r="AX166" s="71"/>
    </row>
    <row r="167" spans="1:50">
      <c r="A167" s="454" t="s">
        <v>92</v>
      </c>
      <c r="B167" s="455"/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  <c r="N167" s="400"/>
      <c r="O167" s="400"/>
      <c r="P167" s="400"/>
      <c r="Q167" s="461"/>
      <c r="R167" s="461"/>
      <c r="S167" s="401"/>
      <c r="AS167" s="73" t="s">
        <v>405</v>
      </c>
      <c r="AT167" s="74" t="s">
        <v>419</v>
      </c>
      <c r="AU167" s="71"/>
      <c r="AV167" s="71"/>
      <c r="AW167" s="71"/>
      <c r="AX167" s="71"/>
    </row>
    <row r="168" spans="1:50" s="71" customFormat="1">
      <c r="A168" s="303"/>
      <c r="B168" s="69"/>
      <c r="C168" s="69"/>
      <c r="D168" s="69"/>
      <c r="E168" s="69"/>
      <c r="F168" s="69"/>
      <c r="G168" s="69"/>
      <c r="H168" s="69"/>
      <c r="I168" s="69"/>
      <c r="J168" s="226"/>
      <c r="K168" s="69"/>
      <c r="L168" s="69"/>
      <c r="M168" s="69"/>
      <c r="N168" s="69"/>
      <c r="O168" s="69"/>
      <c r="P168" s="69"/>
      <c r="Q168" s="69"/>
      <c r="R168" s="69"/>
      <c r="S168" s="88"/>
      <c r="AR168" s="70"/>
      <c r="AS168" s="73" t="s">
        <v>405</v>
      </c>
      <c r="AT168" s="74" t="s">
        <v>420</v>
      </c>
    </row>
    <row r="169" spans="1:50">
      <c r="A169" s="304"/>
      <c r="S169" s="89"/>
      <c r="AS169" s="73" t="s">
        <v>405</v>
      </c>
      <c r="AT169" s="74" t="s">
        <v>421</v>
      </c>
      <c r="AU169" s="71"/>
      <c r="AV169" s="71"/>
      <c r="AW169" s="71"/>
      <c r="AX169" s="71"/>
    </row>
    <row r="170" spans="1:50" ht="15.75" thickBot="1">
      <c r="A170" s="305"/>
      <c r="B170" s="90"/>
      <c r="C170" s="90"/>
      <c r="D170" s="90"/>
      <c r="E170" s="90"/>
      <c r="F170" s="90"/>
      <c r="G170" s="90"/>
      <c r="H170" s="90"/>
      <c r="I170" s="90"/>
      <c r="J170" s="227"/>
      <c r="K170" s="90"/>
      <c r="L170" s="90"/>
      <c r="M170" s="90"/>
      <c r="N170" s="90"/>
      <c r="O170" s="90"/>
      <c r="P170" s="90"/>
      <c r="Q170" s="90"/>
      <c r="R170" s="90"/>
      <c r="S170" s="91"/>
      <c r="AS170" s="73" t="s">
        <v>405</v>
      </c>
      <c r="AT170" s="74" t="s">
        <v>422</v>
      </c>
      <c r="AU170" s="71"/>
      <c r="AV170" s="71"/>
      <c r="AW170" s="71"/>
      <c r="AX170" s="71"/>
    </row>
    <row r="171" spans="1:50">
      <c r="AS171" s="73" t="s">
        <v>405</v>
      </c>
      <c r="AT171" s="74" t="s">
        <v>423</v>
      </c>
      <c r="AU171" s="71"/>
      <c r="AV171" s="71"/>
      <c r="AW171" s="71"/>
      <c r="AX171" s="71"/>
    </row>
    <row r="172" spans="1:50">
      <c r="AS172" s="73" t="s">
        <v>405</v>
      </c>
      <c r="AT172" s="74" t="s">
        <v>424</v>
      </c>
      <c r="AU172" s="71"/>
      <c r="AV172" s="71"/>
      <c r="AW172" s="71"/>
      <c r="AX172" s="71"/>
    </row>
    <row r="173" spans="1:50">
      <c r="AS173" s="73" t="s">
        <v>405</v>
      </c>
      <c r="AT173" s="74" t="s">
        <v>425</v>
      </c>
      <c r="AU173" s="71"/>
      <c r="AV173" s="71"/>
      <c r="AW173" s="71"/>
      <c r="AX173" s="71"/>
    </row>
    <row r="174" spans="1:50">
      <c r="AS174" s="73" t="s">
        <v>405</v>
      </c>
      <c r="AT174" s="74" t="s">
        <v>426</v>
      </c>
      <c r="AU174" s="71"/>
      <c r="AV174" s="71"/>
      <c r="AW174" s="71"/>
      <c r="AX174" s="71"/>
    </row>
    <row r="175" spans="1:50">
      <c r="AS175" s="73" t="s">
        <v>405</v>
      </c>
      <c r="AT175" s="74" t="s">
        <v>427</v>
      </c>
      <c r="AU175" s="71"/>
      <c r="AV175" s="71"/>
      <c r="AW175" s="71"/>
      <c r="AX175" s="71"/>
    </row>
    <row r="176" spans="1:50">
      <c r="AS176" s="73" t="s">
        <v>405</v>
      </c>
      <c r="AT176" s="74" t="s">
        <v>428</v>
      </c>
      <c r="AU176" s="71"/>
      <c r="AV176" s="71"/>
      <c r="AW176" s="71"/>
      <c r="AX176" s="71"/>
    </row>
    <row r="177" spans="45:50">
      <c r="AS177" s="73" t="s">
        <v>405</v>
      </c>
      <c r="AT177" s="74" t="s">
        <v>429</v>
      </c>
      <c r="AU177" s="71"/>
      <c r="AV177" s="71"/>
      <c r="AW177" s="71"/>
      <c r="AX177" s="71"/>
    </row>
    <row r="178" spans="45:50">
      <c r="AS178" s="73" t="s">
        <v>405</v>
      </c>
      <c r="AT178" s="74" t="s">
        <v>430</v>
      </c>
      <c r="AU178" s="71"/>
      <c r="AV178" s="71"/>
      <c r="AW178" s="71"/>
      <c r="AX178" s="71"/>
    </row>
    <row r="179" spans="45:50">
      <c r="AS179" s="73" t="s">
        <v>405</v>
      </c>
      <c r="AT179" s="74" t="s">
        <v>431</v>
      </c>
      <c r="AU179" s="71"/>
      <c r="AV179" s="71"/>
      <c r="AW179" s="71"/>
      <c r="AX179" s="71"/>
    </row>
    <row r="180" spans="45:50">
      <c r="AS180" s="73" t="s">
        <v>405</v>
      </c>
      <c r="AT180" s="74" t="s">
        <v>432</v>
      </c>
      <c r="AU180" s="71"/>
      <c r="AV180" s="71"/>
      <c r="AW180" s="71"/>
      <c r="AX180" s="71"/>
    </row>
    <row r="181" spans="45:50">
      <c r="AS181" s="73" t="s">
        <v>405</v>
      </c>
      <c r="AT181" s="74" t="s">
        <v>433</v>
      </c>
      <c r="AU181" s="71"/>
      <c r="AV181" s="71"/>
      <c r="AW181" s="71"/>
      <c r="AX181" s="71"/>
    </row>
    <row r="182" spans="45:50">
      <c r="AS182" s="73" t="s">
        <v>405</v>
      </c>
      <c r="AT182" s="74" t="s">
        <v>434</v>
      </c>
      <c r="AU182" s="71"/>
      <c r="AV182" s="71"/>
      <c r="AW182" s="71"/>
      <c r="AX182" s="71"/>
    </row>
    <row r="183" spans="45:50">
      <c r="AS183" s="73" t="s">
        <v>405</v>
      </c>
      <c r="AT183" s="74" t="s">
        <v>435</v>
      </c>
      <c r="AU183" s="71"/>
      <c r="AV183" s="71"/>
      <c r="AW183" s="71"/>
      <c r="AX183" s="71"/>
    </row>
    <row r="184" spans="45:50">
      <c r="AS184" s="73" t="s">
        <v>405</v>
      </c>
      <c r="AT184" s="74" t="s">
        <v>436</v>
      </c>
      <c r="AU184" s="71"/>
      <c r="AV184" s="71"/>
      <c r="AW184" s="71"/>
      <c r="AX184" s="71"/>
    </row>
    <row r="185" spans="45:50">
      <c r="AS185" s="73" t="s">
        <v>405</v>
      </c>
      <c r="AT185" s="74" t="s">
        <v>437</v>
      </c>
      <c r="AU185" s="71"/>
      <c r="AV185" s="71"/>
      <c r="AW185" s="71"/>
      <c r="AX185" s="71"/>
    </row>
    <row r="186" spans="45:50">
      <c r="AS186" s="73" t="s">
        <v>405</v>
      </c>
      <c r="AT186" s="74" t="s">
        <v>438</v>
      </c>
      <c r="AU186" s="71"/>
      <c r="AV186" s="71"/>
      <c r="AW186" s="71"/>
      <c r="AX186" s="71"/>
    </row>
    <row r="187" spans="45:50">
      <c r="AS187" s="73" t="s">
        <v>439</v>
      </c>
      <c r="AT187" s="74" t="s">
        <v>440</v>
      </c>
      <c r="AU187" s="71"/>
      <c r="AV187" s="71"/>
      <c r="AW187" s="71"/>
      <c r="AX187" s="71"/>
    </row>
    <row r="188" spans="45:50">
      <c r="AS188" s="73" t="s">
        <v>439</v>
      </c>
      <c r="AT188" s="74" t="s">
        <v>441</v>
      </c>
      <c r="AU188" s="71"/>
      <c r="AV188" s="71"/>
      <c r="AW188" s="71"/>
      <c r="AX188" s="71"/>
    </row>
    <row r="189" spans="45:50">
      <c r="AS189" s="73" t="s">
        <v>439</v>
      </c>
      <c r="AT189" s="74" t="s">
        <v>442</v>
      </c>
      <c r="AU189" s="71"/>
      <c r="AV189" s="71"/>
      <c r="AW189" s="71"/>
      <c r="AX189" s="71"/>
    </row>
    <row r="190" spans="45:50">
      <c r="AS190" s="73" t="s">
        <v>439</v>
      </c>
      <c r="AT190" s="74" t="s">
        <v>443</v>
      </c>
      <c r="AU190" s="71"/>
      <c r="AV190" s="71"/>
      <c r="AW190" s="71"/>
      <c r="AX190" s="71"/>
    </row>
    <row r="191" spans="45:50">
      <c r="AS191" s="73" t="s">
        <v>439</v>
      </c>
      <c r="AT191" s="74" t="s">
        <v>444</v>
      </c>
      <c r="AU191" s="71"/>
      <c r="AV191" s="71"/>
      <c r="AW191" s="71"/>
      <c r="AX191" s="71"/>
    </row>
    <row r="192" spans="45:50">
      <c r="AS192" s="73" t="s">
        <v>439</v>
      </c>
      <c r="AT192" s="74" t="s">
        <v>445</v>
      </c>
      <c r="AU192" s="71"/>
      <c r="AV192" s="71"/>
      <c r="AW192" s="71"/>
      <c r="AX192" s="71"/>
    </row>
    <row r="193" spans="45:50">
      <c r="AS193" s="73" t="s">
        <v>439</v>
      </c>
      <c r="AT193" s="74" t="s">
        <v>446</v>
      </c>
      <c r="AU193" s="71"/>
      <c r="AV193" s="71"/>
      <c r="AW193" s="71"/>
      <c r="AX193" s="71"/>
    </row>
    <row r="194" spans="45:50">
      <c r="AS194" s="73" t="s">
        <v>439</v>
      </c>
      <c r="AT194" s="74" t="s">
        <v>447</v>
      </c>
      <c r="AU194" s="71"/>
      <c r="AV194" s="71"/>
      <c r="AW194" s="71"/>
      <c r="AX194" s="71"/>
    </row>
    <row r="195" spans="45:50">
      <c r="AS195" s="73" t="s">
        <v>439</v>
      </c>
      <c r="AT195" s="74" t="s">
        <v>448</v>
      </c>
      <c r="AU195" s="71"/>
      <c r="AV195" s="71"/>
      <c r="AW195" s="71"/>
      <c r="AX195" s="71"/>
    </row>
    <row r="196" spans="45:50">
      <c r="AS196" s="73" t="s">
        <v>439</v>
      </c>
      <c r="AT196" s="74" t="s">
        <v>449</v>
      </c>
      <c r="AU196" s="71"/>
      <c r="AV196" s="71"/>
      <c r="AW196" s="71"/>
      <c r="AX196" s="71"/>
    </row>
    <row r="197" spans="45:50">
      <c r="AS197" s="73" t="s">
        <v>439</v>
      </c>
      <c r="AT197" s="74" t="s">
        <v>450</v>
      </c>
      <c r="AU197" s="71"/>
      <c r="AV197" s="71"/>
      <c r="AW197" s="71"/>
      <c r="AX197" s="71"/>
    </row>
    <row r="198" spans="45:50">
      <c r="AS198" s="73" t="s">
        <v>439</v>
      </c>
      <c r="AT198" s="74" t="s">
        <v>451</v>
      </c>
      <c r="AU198" s="71"/>
      <c r="AV198" s="71"/>
      <c r="AW198" s="71"/>
      <c r="AX198" s="71"/>
    </row>
    <row r="199" spans="45:50">
      <c r="AS199" s="73" t="s">
        <v>439</v>
      </c>
      <c r="AT199" s="74" t="s">
        <v>452</v>
      </c>
      <c r="AU199" s="71"/>
      <c r="AV199" s="71"/>
      <c r="AW199" s="71"/>
      <c r="AX199" s="71"/>
    </row>
    <row r="200" spans="45:50">
      <c r="AS200" s="73" t="s">
        <v>439</v>
      </c>
      <c r="AT200" s="74" t="s">
        <v>453</v>
      </c>
      <c r="AU200" s="71"/>
      <c r="AV200" s="71"/>
      <c r="AW200" s="71"/>
      <c r="AX200" s="71"/>
    </row>
    <row r="201" spans="45:50">
      <c r="AS201" s="73" t="s">
        <v>439</v>
      </c>
      <c r="AT201" s="74" t="s">
        <v>454</v>
      </c>
      <c r="AU201" s="71"/>
      <c r="AV201" s="71"/>
      <c r="AW201" s="71"/>
      <c r="AX201" s="71"/>
    </row>
    <row r="202" spans="45:50">
      <c r="AS202" s="73" t="s">
        <v>439</v>
      </c>
      <c r="AT202" s="74" t="s">
        <v>455</v>
      </c>
      <c r="AU202" s="71"/>
      <c r="AV202" s="71"/>
      <c r="AW202" s="71"/>
      <c r="AX202" s="71"/>
    </row>
    <row r="203" spans="45:50">
      <c r="AS203" s="73" t="s">
        <v>439</v>
      </c>
      <c r="AT203" s="74" t="s">
        <v>456</v>
      </c>
      <c r="AU203" s="71"/>
      <c r="AV203" s="71"/>
      <c r="AW203" s="71"/>
      <c r="AX203" s="71"/>
    </row>
    <row r="204" spans="45:50">
      <c r="AS204" s="73" t="s">
        <v>439</v>
      </c>
      <c r="AT204" s="74" t="s">
        <v>457</v>
      </c>
      <c r="AU204" s="71"/>
      <c r="AV204" s="71"/>
      <c r="AW204" s="71"/>
      <c r="AX204" s="71"/>
    </row>
    <row r="205" spans="45:50">
      <c r="AS205" s="73" t="s">
        <v>439</v>
      </c>
      <c r="AT205" s="74" t="s">
        <v>458</v>
      </c>
      <c r="AU205" s="71"/>
      <c r="AV205" s="71"/>
      <c r="AW205" s="71"/>
      <c r="AX205" s="71"/>
    </row>
    <row r="206" spans="45:50">
      <c r="AS206" s="73" t="s">
        <v>439</v>
      </c>
      <c r="AT206" s="74" t="s">
        <v>459</v>
      </c>
      <c r="AU206" s="71"/>
      <c r="AV206" s="71"/>
      <c r="AW206" s="71"/>
      <c r="AX206" s="71"/>
    </row>
    <row r="207" spans="45:50">
      <c r="AS207" s="73" t="s">
        <v>439</v>
      </c>
      <c r="AT207" s="74" t="s">
        <v>460</v>
      </c>
      <c r="AU207" s="71"/>
      <c r="AV207" s="71"/>
      <c r="AW207" s="71"/>
      <c r="AX207" s="71"/>
    </row>
    <row r="208" spans="45:50">
      <c r="AS208" s="73" t="s">
        <v>439</v>
      </c>
      <c r="AT208" s="74" t="s">
        <v>461</v>
      </c>
      <c r="AU208" s="71"/>
      <c r="AV208" s="71"/>
      <c r="AW208" s="71"/>
      <c r="AX208" s="71"/>
    </row>
    <row r="209" spans="45:50">
      <c r="AS209" s="73" t="s">
        <v>462</v>
      </c>
      <c r="AT209" s="74" t="s">
        <v>463</v>
      </c>
      <c r="AU209" s="71"/>
      <c r="AV209" s="71"/>
      <c r="AW209" s="71"/>
      <c r="AX209" s="71"/>
    </row>
    <row r="210" spans="45:50">
      <c r="AS210" s="73" t="s">
        <v>462</v>
      </c>
      <c r="AT210" s="74" t="s">
        <v>464</v>
      </c>
      <c r="AU210" s="71"/>
      <c r="AV210" s="71"/>
      <c r="AW210" s="71"/>
      <c r="AX210" s="71"/>
    </row>
    <row r="211" spans="45:50">
      <c r="AS211" s="73" t="s">
        <v>462</v>
      </c>
      <c r="AT211" s="74" t="s">
        <v>465</v>
      </c>
      <c r="AU211" s="71"/>
      <c r="AV211" s="71"/>
      <c r="AW211" s="71"/>
      <c r="AX211" s="71"/>
    </row>
    <row r="212" spans="45:50">
      <c r="AS212" s="73" t="s">
        <v>462</v>
      </c>
      <c r="AT212" s="74" t="s">
        <v>466</v>
      </c>
      <c r="AU212" s="71"/>
      <c r="AV212" s="71"/>
      <c r="AW212" s="71"/>
      <c r="AX212" s="71"/>
    </row>
    <row r="213" spans="45:50">
      <c r="AS213" s="73" t="s">
        <v>462</v>
      </c>
      <c r="AT213" s="74" t="s">
        <v>467</v>
      </c>
      <c r="AU213" s="71"/>
      <c r="AV213" s="71"/>
      <c r="AW213" s="71"/>
      <c r="AX213" s="71"/>
    </row>
    <row r="214" spans="45:50">
      <c r="AS214" s="73" t="s">
        <v>462</v>
      </c>
      <c r="AT214" s="74" t="s">
        <v>468</v>
      </c>
      <c r="AU214" s="71"/>
      <c r="AV214" s="71"/>
      <c r="AW214" s="71"/>
      <c r="AX214" s="71"/>
    </row>
    <row r="215" spans="45:50">
      <c r="AS215" s="73" t="s">
        <v>462</v>
      </c>
      <c r="AT215" s="74" t="s">
        <v>469</v>
      </c>
      <c r="AU215" s="71"/>
      <c r="AV215" s="71"/>
      <c r="AW215" s="71"/>
      <c r="AX215" s="71"/>
    </row>
    <row r="216" spans="45:50">
      <c r="AS216" s="73" t="s">
        <v>462</v>
      </c>
      <c r="AT216" s="74" t="s">
        <v>470</v>
      </c>
      <c r="AU216" s="71"/>
      <c r="AV216" s="71"/>
      <c r="AW216" s="71"/>
      <c r="AX216" s="71"/>
    </row>
    <row r="217" spans="45:50">
      <c r="AS217" s="73" t="s">
        <v>462</v>
      </c>
      <c r="AT217" s="74" t="s">
        <v>471</v>
      </c>
      <c r="AU217" s="71"/>
      <c r="AV217" s="71"/>
      <c r="AW217" s="71"/>
      <c r="AX217" s="71"/>
    </row>
    <row r="218" spans="45:50">
      <c r="AS218" s="73" t="s">
        <v>462</v>
      </c>
      <c r="AT218" s="74" t="s">
        <v>472</v>
      </c>
      <c r="AU218" s="71"/>
      <c r="AV218" s="71"/>
      <c r="AW218" s="71"/>
      <c r="AX218" s="71"/>
    </row>
    <row r="219" spans="45:50">
      <c r="AS219" s="73" t="s">
        <v>462</v>
      </c>
      <c r="AT219" s="74" t="s">
        <v>473</v>
      </c>
      <c r="AU219" s="71"/>
      <c r="AV219" s="71"/>
      <c r="AW219" s="71"/>
      <c r="AX219" s="71"/>
    </row>
    <row r="220" spans="45:50">
      <c r="AS220" s="73" t="s">
        <v>462</v>
      </c>
      <c r="AT220" s="74" t="s">
        <v>474</v>
      </c>
      <c r="AU220" s="71"/>
      <c r="AV220" s="71"/>
      <c r="AW220" s="71"/>
      <c r="AX220" s="71"/>
    </row>
    <row r="221" spans="45:50">
      <c r="AS221" s="73" t="s">
        <v>475</v>
      </c>
      <c r="AT221" s="74" t="s">
        <v>476</v>
      </c>
      <c r="AU221" s="71"/>
      <c r="AV221" s="71"/>
      <c r="AW221" s="71"/>
      <c r="AX221" s="71"/>
    </row>
    <row r="222" spans="45:50">
      <c r="AS222" s="73" t="s">
        <v>475</v>
      </c>
      <c r="AT222" s="74" t="s">
        <v>477</v>
      </c>
      <c r="AU222" s="71"/>
      <c r="AV222" s="71"/>
      <c r="AW222" s="71"/>
      <c r="AX222" s="71"/>
    </row>
    <row r="223" spans="45:50">
      <c r="AS223" s="73" t="s">
        <v>475</v>
      </c>
      <c r="AT223" s="74" t="s">
        <v>478</v>
      </c>
      <c r="AU223" s="71"/>
      <c r="AV223" s="71"/>
      <c r="AW223" s="71"/>
      <c r="AX223" s="71"/>
    </row>
    <row r="224" spans="45:50">
      <c r="AS224" s="73" t="s">
        <v>475</v>
      </c>
      <c r="AT224" s="74" t="s">
        <v>479</v>
      </c>
      <c r="AU224" s="71"/>
      <c r="AV224" s="71"/>
      <c r="AW224" s="71"/>
      <c r="AX224" s="71"/>
    </row>
    <row r="225" spans="45:50">
      <c r="AS225" s="73" t="s">
        <v>475</v>
      </c>
      <c r="AT225" s="74" t="s">
        <v>480</v>
      </c>
      <c r="AU225" s="71"/>
      <c r="AV225" s="71"/>
      <c r="AW225" s="71"/>
      <c r="AX225" s="71"/>
    </row>
    <row r="226" spans="45:50">
      <c r="AS226" s="73" t="s">
        <v>475</v>
      </c>
      <c r="AT226" s="74" t="s">
        <v>481</v>
      </c>
      <c r="AU226" s="71"/>
      <c r="AV226" s="71"/>
      <c r="AW226" s="71"/>
      <c r="AX226" s="71"/>
    </row>
    <row r="227" spans="45:50">
      <c r="AS227" s="73" t="s">
        <v>475</v>
      </c>
      <c r="AT227" s="74" t="s">
        <v>482</v>
      </c>
      <c r="AU227" s="71"/>
      <c r="AV227" s="71"/>
      <c r="AW227" s="71"/>
      <c r="AX227" s="71"/>
    </row>
    <row r="228" spans="45:50">
      <c r="AS228" s="73" t="s">
        <v>475</v>
      </c>
      <c r="AT228" s="74" t="s">
        <v>483</v>
      </c>
      <c r="AU228" s="71"/>
      <c r="AV228" s="71"/>
      <c r="AW228" s="71"/>
      <c r="AX228" s="71"/>
    </row>
    <row r="229" spans="45:50">
      <c r="AS229" s="73" t="s">
        <v>475</v>
      </c>
      <c r="AT229" s="74" t="s">
        <v>484</v>
      </c>
      <c r="AU229" s="71"/>
      <c r="AV229" s="71"/>
      <c r="AW229" s="71"/>
      <c r="AX229" s="71"/>
    </row>
    <row r="230" spans="45:50">
      <c r="AS230" s="73" t="s">
        <v>475</v>
      </c>
      <c r="AT230" s="74" t="s">
        <v>485</v>
      </c>
      <c r="AU230" s="71"/>
      <c r="AV230" s="71"/>
      <c r="AW230" s="71"/>
      <c r="AX230" s="71"/>
    </row>
    <row r="231" spans="45:50">
      <c r="AS231" s="73" t="s">
        <v>475</v>
      </c>
      <c r="AT231" s="74" t="s">
        <v>486</v>
      </c>
      <c r="AU231" s="71"/>
      <c r="AV231" s="71"/>
      <c r="AW231" s="71"/>
      <c r="AX231" s="71"/>
    </row>
    <row r="232" spans="45:50">
      <c r="AS232" s="73" t="s">
        <v>475</v>
      </c>
      <c r="AT232" s="74" t="s">
        <v>487</v>
      </c>
      <c r="AU232" s="71"/>
      <c r="AV232" s="71"/>
      <c r="AW232" s="71"/>
      <c r="AX232" s="71"/>
    </row>
    <row r="233" spans="45:50">
      <c r="AS233" s="73" t="s">
        <v>475</v>
      </c>
      <c r="AT233" s="74" t="s">
        <v>488</v>
      </c>
      <c r="AU233" s="71"/>
      <c r="AV233" s="71"/>
      <c r="AW233" s="71"/>
      <c r="AX233" s="71"/>
    </row>
    <row r="234" spans="45:50">
      <c r="AS234" s="73" t="s">
        <v>475</v>
      </c>
      <c r="AT234" s="74" t="s">
        <v>489</v>
      </c>
      <c r="AU234" s="71"/>
      <c r="AV234" s="71"/>
      <c r="AW234" s="71"/>
      <c r="AX234" s="71"/>
    </row>
    <row r="235" spans="45:50">
      <c r="AS235" s="73" t="s">
        <v>475</v>
      </c>
      <c r="AT235" s="74" t="s">
        <v>490</v>
      </c>
      <c r="AU235" s="71"/>
      <c r="AV235" s="71"/>
      <c r="AW235" s="71"/>
      <c r="AX235" s="71"/>
    </row>
    <row r="236" spans="45:50">
      <c r="AS236" s="73" t="s">
        <v>475</v>
      </c>
      <c r="AT236" s="74" t="s">
        <v>491</v>
      </c>
      <c r="AU236" s="71"/>
      <c r="AV236" s="71"/>
      <c r="AW236" s="71"/>
      <c r="AX236" s="71"/>
    </row>
    <row r="237" spans="45:50">
      <c r="AS237" s="73" t="s">
        <v>475</v>
      </c>
      <c r="AT237" s="74" t="s">
        <v>492</v>
      </c>
      <c r="AU237" s="71"/>
      <c r="AV237" s="71"/>
      <c r="AW237" s="71"/>
      <c r="AX237" s="71"/>
    </row>
    <row r="238" spans="45:50">
      <c r="AS238" s="73" t="s">
        <v>475</v>
      </c>
      <c r="AT238" s="74" t="s">
        <v>493</v>
      </c>
      <c r="AU238" s="71"/>
      <c r="AV238" s="71"/>
      <c r="AW238" s="71"/>
      <c r="AX238" s="71"/>
    </row>
    <row r="239" spans="45:50">
      <c r="AS239" s="73" t="s">
        <v>475</v>
      </c>
      <c r="AT239" s="74" t="s">
        <v>494</v>
      </c>
      <c r="AU239" s="71"/>
      <c r="AV239" s="71"/>
      <c r="AW239" s="71"/>
      <c r="AX239" s="71"/>
    </row>
    <row r="240" spans="45:50">
      <c r="AS240" s="73" t="s">
        <v>475</v>
      </c>
      <c r="AT240" s="74" t="s">
        <v>495</v>
      </c>
      <c r="AU240" s="71"/>
      <c r="AV240" s="71"/>
      <c r="AW240" s="71"/>
      <c r="AX240" s="71"/>
    </row>
    <row r="241" spans="45:50">
      <c r="AS241" s="73" t="s">
        <v>475</v>
      </c>
      <c r="AT241" s="74" t="s">
        <v>496</v>
      </c>
      <c r="AU241" s="71"/>
      <c r="AV241" s="71"/>
      <c r="AW241" s="71"/>
      <c r="AX241" s="71"/>
    </row>
    <row r="242" spans="45:50">
      <c r="AS242" s="73" t="s">
        <v>475</v>
      </c>
      <c r="AT242" s="74" t="s">
        <v>497</v>
      </c>
      <c r="AU242" s="71"/>
      <c r="AV242" s="71"/>
      <c r="AW242" s="71"/>
      <c r="AX242" s="71"/>
    </row>
    <row r="243" spans="45:50">
      <c r="AS243" s="73" t="s">
        <v>498</v>
      </c>
      <c r="AT243" s="74" t="s">
        <v>499</v>
      </c>
      <c r="AU243" s="71"/>
      <c r="AV243" s="71"/>
      <c r="AW243" s="71"/>
      <c r="AX243" s="71"/>
    </row>
    <row r="244" spans="45:50">
      <c r="AS244" s="73" t="s">
        <v>498</v>
      </c>
      <c r="AT244" s="74" t="s">
        <v>500</v>
      </c>
      <c r="AU244" s="71"/>
      <c r="AV244" s="71"/>
      <c r="AW244" s="71"/>
      <c r="AX244" s="71"/>
    </row>
    <row r="245" spans="45:50">
      <c r="AS245" s="73" t="s">
        <v>498</v>
      </c>
      <c r="AT245" s="74" t="s">
        <v>501</v>
      </c>
      <c r="AU245" s="71"/>
      <c r="AV245" s="71"/>
      <c r="AW245" s="71"/>
      <c r="AX245" s="71"/>
    </row>
    <row r="246" spans="45:50">
      <c r="AS246" s="73" t="s">
        <v>498</v>
      </c>
      <c r="AT246" s="74" t="s">
        <v>502</v>
      </c>
      <c r="AU246" s="71"/>
      <c r="AV246" s="71"/>
      <c r="AW246" s="71"/>
      <c r="AX246" s="71"/>
    </row>
    <row r="247" spans="45:50">
      <c r="AS247" s="73" t="s">
        <v>498</v>
      </c>
      <c r="AT247" s="74" t="s">
        <v>503</v>
      </c>
      <c r="AU247" s="71"/>
      <c r="AV247" s="71"/>
      <c r="AW247" s="71"/>
      <c r="AX247" s="71"/>
    </row>
    <row r="248" spans="45:50">
      <c r="AS248" s="73" t="s">
        <v>498</v>
      </c>
      <c r="AT248" s="74" t="s">
        <v>504</v>
      </c>
      <c r="AU248" s="71"/>
      <c r="AV248" s="71"/>
      <c r="AW248" s="71"/>
      <c r="AX248" s="71"/>
    </row>
    <row r="249" spans="45:50">
      <c r="AS249" s="73" t="s">
        <v>498</v>
      </c>
      <c r="AT249" s="74" t="s">
        <v>505</v>
      </c>
      <c r="AU249" s="71"/>
      <c r="AV249" s="71"/>
      <c r="AW249" s="71"/>
      <c r="AX249" s="71"/>
    </row>
    <row r="250" spans="45:50">
      <c r="AS250" s="73" t="s">
        <v>498</v>
      </c>
      <c r="AT250" s="74" t="s">
        <v>506</v>
      </c>
      <c r="AU250" s="71"/>
      <c r="AV250" s="71"/>
      <c r="AW250" s="71"/>
      <c r="AX250" s="71"/>
    </row>
    <row r="251" spans="45:50">
      <c r="AS251" s="73" t="s">
        <v>498</v>
      </c>
      <c r="AT251" s="74" t="s">
        <v>507</v>
      </c>
      <c r="AU251" s="71"/>
      <c r="AV251" s="71"/>
      <c r="AW251" s="71"/>
      <c r="AX251" s="71"/>
    </row>
    <row r="252" spans="45:50">
      <c r="AS252" s="73" t="s">
        <v>498</v>
      </c>
      <c r="AT252" s="74" t="s">
        <v>508</v>
      </c>
      <c r="AU252" s="71"/>
      <c r="AV252" s="71"/>
      <c r="AW252" s="71"/>
      <c r="AX252" s="71"/>
    </row>
    <row r="253" spans="45:50">
      <c r="AS253" s="73" t="s">
        <v>498</v>
      </c>
      <c r="AT253" s="74" t="s">
        <v>509</v>
      </c>
      <c r="AU253" s="71"/>
      <c r="AV253" s="71"/>
      <c r="AW253" s="71"/>
      <c r="AX253" s="71"/>
    </row>
    <row r="254" spans="45:50">
      <c r="AS254" s="73" t="s">
        <v>498</v>
      </c>
      <c r="AT254" s="74" t="s">
        <v>510</v>
      </c>
      <c r="AU254" s="71"/>
      <c r="AV254" s="71"/>
      <c r="AW254" s="71"/>
      <c r="AX254" s="71"/>
    </row>
    <row r="255" spans="45:50">
      <c r="AS255" s="73" t="s">
        <v>498</v>
      </c>
      <c r="AT255" s="74" t="s">
        <v>511</v>
      </c>
      <c r="AU255" s="71"/>
      <c r="AV255" s="71"/>
      <c r="AW255" s="71"/>
      <c r="AX255" s="71"/>
    </row>
    <row r="256" spans="45:50">
      <c r="AS256" s="73" t="s">
        <v>498</v>
      </c>
      <c r="AT256" s="74" t="s">
        <v>512</v>
      </c>
      <c r="AU256" s="71"/>
      <c r="AV256" s="71"/>
      <c r="AW256" s="71"/>
      <c r="AX256" s="71"/>
    </row>
    <row r="257" spans="45:50">
      <c r="AS257" s="73" t="s">
        <v>498</v>
      </c>
      <c r="AT257" s="74" t="s">
        <v>513</v>
      </c>
      <c r="AU257" s="71"/>
      <c r="AV257" s="71"/>
      <c r="AW257" s="71"/>
      <c r="AX257" s="71"/>
    </row>
    <row r="258" spans="45:50">
      <c r="AS258" s="73" t="s">
        <v>498</v>
      </c>
      <c r="AT258" s="74" t="s">
        <v>514</v>
      </c>
      <c r="AU258" s="71"/>
      <c r="AV258" s="71"/>
      <c r="AW258" s="71"/>
      <c r="AX258" s="71"/>
    </row>
    <row r="259" spans="45:50">
      <c r="AS259" s="73" t="s">
        <v>498</v>
      </c>
      <c r="AT259" s="74" t="s">
        <v>515</v>
      </c>
      <c r="AU259" s="71"/>
      <c r="AV259" s="71"/>
      <c r="AW259" s="71"/>
      <c r="AX259" s="71"/>
    </row>
    <row r="260" spans="45:50">
      <c r="AS260" s="73" t="s">
        <v>498</v>
      </c>
      <c r="AT260" s="74" t="s">
        <v>516</v>
      </c>
      <c r="AU260" s="71"/>
      <c r="AV260" s="71"/>
      <c r="AW260" s="71"/>
      <c r="AX260" s="71"/>
    </row>
    <row r="261" spans="45:50">
      <c r="AS261" s="73" t="s">
        <v>498</v>
      </c>
      <c r="AT261" s="74" t="s">
        <v>517</v>
      </c>
      <c r="AU261" s="71"/>
      <c r="AV261" s="71"/>
      <c r="AW261" s="71"/>
      <c r="AX261" s="71"/>
    </row>
    <row r="262" spans="45:50">
      <c r="AS262" s="73" t="s">
        <v>498</v>
      </c>
      <c r="AT262" s="74" t="s">
        <v>518</v>
      </c>
      <c r="AU262" s="71"/>
      <c r="AV262" s="71"/>
      <c r="AW262" s="71"/>
      <c r="AX262" s="71"/>
    </row>
    <row r="263" spans="45:50">
      <c r="AS263" s="73" t="s">
        <v>498</v>
      </c>
      <c r="AT263" s="74" t="s">
        <v>519</v>
      </c>
      <c r="AU263" s="71"/>
      <c r="AV263" s="71"/>
      <c r="AW263" s="71"/>
      <c r="AX263" s="71"/>
    </row>
    <row r="264" spans="45:50">
      <c r="AS264" s="73" t="s">
        <v>498</v>
      </c>
      <c r="AT264" s="74" t="s">
        <v>520</v>
      </c>
      <c r="AU264" s="71"/>
      <c r="AV264" s="71"/>
      <c r="AW264" s="71"/>
      <c r="AX264" s="71"/>
    </row>
    <row r="265" spans="45:50">
      <c r="AS265" s="73" t="s">
        <v>498</v>
      </c>
      <c r="AT265" s="74" t="s">
        <v>521</v>
      </c>
      <c r="AU265" s="71"/>
      <c r="AV265" s="71"/>
      <c r="AW265" s="71"/>
      <c r="AX265" s="71"/>
    </row>
    <row r="266" spans="45:50">
      <c r="AS266" s="73" t="s">
        <v>498</v>
      </c>
      <c r="AT266" s="74" t="s">
        <v>522</v>
      </c>
      <c r="AU266" s="71"/>
      <c r="AV266" s="71"/>
      <c r="AW266" s="71"/>
      <c r="AX266" s="71"/>
    </row>
    <row r="267" spans="45:50">
      <c r="AS267" s="73" t="s">
        <v>523</v>
      </c>
      <c r="AT267" s="74" t="s">
        <v>524</v>
      </c>
      <c r="AU267" s="71"/>
      <c r="AV267" s="71"/>
      <c r="AW267" s="71"/>
      <c r="AX267" s="71"/>
    </row>
    <row r="268" spans="45:50">
      <c r="AS268" s="73" t="s">
        <v>523</v>
      </c>
      <c r="AT268" s="74" t="s">
        <v>525</v>
      </c>
      <c r="AU268" s="71"/>
      <c r="AV268" s="71"/>
      <c r="AW268" s="71"/>
      <c r="AX268" s="71"/>
    </row>
    <row r="269" spans="45:50">
      <c r="AS269" s="73" t="s">
        <v>523</v>
      </c>
      <c r="AT269" s="74" t="s">
        <v>526</v>
      </c>
      <c r="AU269" s="71"/>
      <c r="AV269" s="71"/>
      <c r="AW269" s="71"/>
      <c r="AX269" s="71"/>
    </row>
    <row r="270" spans="45:50">
      <c r="AS270" s="73" t="s">
        <v>523</v>
      </c>
      <c r="AT270" s="74" t="s">
        <v>527</v>
      </c>
      <c r="AU270" s="71"/>
      <c r="AV270" s="71"/>
      <c r="AW270" s="71"/>
      <c r="AX270" s="71"/>
    </row>
    <row r="271" spans="45:50">
      <c r="AS271" s="73" t="s">
        <v>523</v>
      </c>
      <c r="AT271" s="74" t="s">
        <v>528</v>
      </c>
      <c r="AU271" s="71"/>
      <c r="AV271" s="71"/>
      <c r="AW271" s="71"/>
      <c r="AX271" s="71"/>
    </row>
    <row r="272" spans="45:50">
      <c r="AS272" s="73" t="s">
        <v>523</v>
      </c>
      <c r="AT272" s="74" t="s">
        <v>529</v>
      </c>
      <c r="AU272" s="71"/>
      <c r="AV272" s="71"/>
      <c r="AW272" s="71"/>
      <c r="AX272" s="71"/>
    </row>
    <row r="273" spans="45:50">
      <c r="AS273" s="73" t="s">
        <v>523</v>
      </c>
      <c r="AT273" s="74" t="s">
        <v>363</v>
      </c>
      <c r="AU273" s="71"/>
      <c r="AV273" s="71"/>
      <c r="AW273" s="71"/>
      <c r="AX273" s="71"/>
    </row>
    <row r="274" spans="45:50">
      <c r="AS274" s="73" t="s">
        <v>523</v>
      </c>
      <c r="AT274" s="74" t="s">
        <v>530</v>
      </c>
      <c r="AU274" s="71"/>
      <c r="AV274" s="71"/>
      <c r="AW274" s="71"/>
      <c r="AX274" s="71"/>
    </row>
    <row r="275" spans="45:50">
      <c r="AS275" s="73" t="s">
        <v>523</v>
      </c>
      <c r="AT275" s="74" t="s">
        <v>531</v>
      </c>
      <c r="AU275" s="71"/>
      <c r="AV275" s="71"/>
      <c r="AW275" s="71"/>
      <c r="AX275" s="71"/>
    </row>
    <row r="276" spans="45:50">
      <c r="AS276" s="73" t="s">
        <v>523</v>
      </c>
      <c r="AT276" s="74" t="s">
        <v>532</v>
      </c>
      <c r="AU276" s="71"/>
      <c r="AV276" s="71"/>
      <c r="AW276" s="71"/>
      <c r="AX276" s="71"/>
    </row>
    <row r="277" spans="45:50">
      <c r="AS277" s="73" t="s">
        <v>523</v>
      </c>
      <c r="AT277" s="74" t="s">
        <v>533</v>
      </c>
      <c r="AU277" s="71"/>
      <c r="AV277" s="71"/>
      <c r="AW277" s="71"/>
      <c r="AX277" s="71"/>
    </row>
    <row r="278" spans="45:50">
      <c r="AS278" s="73" t="s">
        <v>523</v>
      </c>
      <c r="AT278" s="74" t="s">
        <v>534</v>
      </c>
      <c r="AU278" s="71"/>
      <c r="AV278" s="71"/>
      <c r="AW278" s="71"/>
      <c r="AX278" s="71"/>
    </row>
    <row r="279" spans="45:50">
      <c r="AS279" s="73" t="s">
        <v>523</v>
      </c>
      <c r="AT279" s="74" t="s">
        <v>535</v>
      </c>
      <c r="AU279" s="71"/>
      <c r="AV279" s="71"/>
      <c r="AW279" s="71"/>
      <c r="AX279" s="71"/>
    </row>
    <row r="280" spans="45:50">
      <c r="AS280" s="73" t="s">
        <v>523</v>
      </c>
      <c r="AT280" s="74" t="s">
        <v>536</v>
      </c>
      <c r="AU280" s="71"/>
      <c r="AV280" s="71"/>
      <c r="AW280" s="71"/>
      <c r="AX280" s="71"/>
    </row>
    <row r="281" spans="45:50">
      <c r="AS281" s="73" t="s">
        <v>523</v>
      </c>
      <c r="AT281" s="74" t="s">
        <v>537</v>
      </c>
      <c r="AU281" s="71"/>
      <c r="AV281" s="71"/>
      <c r="AW281" s="71"/>
      <c r="AX281" s="71"/>
    </row>
    <row r="282" spans="45:50">
      <c r="AS282" s="73" t="s">
        <v>523</v>
      </c>
      <c r="AT282" s="74" t="s">
        <v>538</v>
      </c>
      <c r="AU282" s="71"/>
      <c r="AV282" s="71"/>
      <c r="AW282" s="71"/>
      <c r="AX282" s="71"/>
    </row>
    <row r="283" spans="45:50">
      <c r="AS283" s="73" t="s">
        <v>523</v>
      </c>
      <c r="AT283" s="74" t="s">
        <v>539</v>
      </c>
      <c r="AU283" s="71"/>
      <c r="AV283" s="71"/>
      <c r="AW283" s="71"/>
      <c r="AX283" s="71"/>
    </row>
    <row r="284" spans="45:50">
      <c r="AS284" s="73" t="s">
        <v>523</v>
      </c>
      <c r="AT284" s="74" t="s">
        <v>540</v>
      </c>
      <c r="AU284" s="71"/>
      <c r="AV284" s="71"/>
      <c r="AW284" s="71"/>
      <c r="AX284" s="71"/>
    </row>
    <row r="285" spans="45:50">
      <c r="AS285" s="73" t="s">
        <v>523</v>
      </c>
      <c r="AT285" s="74" t="s">
        <v>541</v>
      </c>
      <c r="AU285" s="71"/>
      <c r="AV285" s="71"/>
      <c r="AW285" s="71"/>
      <c r="AX285" s="71"/>
    </row>
    <row r="286" spans="45:50">
      <c r="AS286" s="73" t="s">
        <v>523</v>
      </c>
      <c r="AT286" s="74" t="s">
        <v>542</v>
      </c>
      <c r="AU286" s="71"/>
      <c r="AV286" s="71"/>
      <c r="AW286" s="71"/>
      <c r="AX286" s="71"/>
    </row>
    <row r="287" spans="45:50">
      <c r="AS287" s="73" t="s">
        <v>523</v>
      </c>
      <c r="AT287" s="74" t="s">
        <v>543</v>
      </c>
      <c r="AU287" s="71"/>
      <c r="AV287" s="71"/>
      <c r="AW287" s="71"/>
      <c r="AX287" s="71"/>
    </row>
    <row r="288" spans="45:50">
      <c r="AS288" s="73" t="s">
        <v>523</v>
      </c>
      <c r="AT288" s="74" t="s">
        <v>544</v>
      </c>
      <c r="AU288" s="71"/>
      <c r="AV288" s="71"/>
      <c r="AW288" s="71"/>
      <c r="AX288" s="71"/>
    </row>
    <row r="289" spans="45:50">
      <c r="AS289" s="73" t="s">
        <v>523</v>
      </c>
      <c r="AT289" s="74" t="s">
        <v>545</v>
      </c>
      <c r="AU289" s="71"/>
      <c r="AV289" s="71"/>
      <c r="AW289" s="71"/>
      <c r="AX289" s="71"/>
    </row>
    <row r="290" spans="45:50">
      <c r="AS290" s="73" t="s">
        <v>523</v>
      </c>
      <c r="AT290" s="74" t="s">
        <v>546</v>
      </c>
      <c r="AU290" s="71"/>
      <c r="AV290" s="71"/>
      <c r="AW290" s="71"/>
      <c r="AX290" s="71"/>
    </row>
    <row r="291" spans="45:50">
      <c r="AS291" s="73" t="s">
        <v>523</v>
      </c>
      <c r="AT291" s="74" t="s">
        <v>547</v>
      </c>
      <c r="AU291" s="71"/>
      <c r="AV291" s="71"/>
      <c r="AW291" s="71"/>
      <c r="AX291" s="71"/>
    </row>
    <row r="292" spans="45:50">
      <c r="AS292" s="73" t="s">
        <v>523</v>
      </c>
      <c r="AT292" s="74" t="s">
        <v>548</v>
      </c>
      <c r="AU292" s="71"/>
      <c r="AV292" s="71"/>
      <c r="AW292" s="71"/>
      <c r="AX292" s="71"/>
    </row>
    <row r="293" spans="45:50">
      <c r="AS293" s="73" t="s">
        <v>523</v>
      </c>
      <c r="AT293" s="74" t="s">
        <v>549</v>
      </c>
      <c r="AU293" s="71"/>
      <c r="AV293" s="71"/>
      <c r="AW293" s="71"/>
      <c r="AX293" s="71"/>
    </row>
    <row r="294" spans="45:50">
      <c r="AS294" s="73" t="s">
        <v>523</v>
      </c>
      <c r="AT294" s="74" t="s">
        <v>550</v>
      </c>
      <c r="AU294" s="71"/>
      <c r="AV294" s="71"/>
      <c r="AW294" s="71"/>
      <c r="AX294" s="71"/>
    </row>
    <row r="295" spans="45:50">
      <c r="AS295" s="73" t="s">
        <v>523</v>
      </c>
      <c r="AT295" s="74" t="s">
        <v>551</v>
      </c>
      <c r="AU295" s="71"/>
      <c r="AV295" s="71"/>
      <c r="AW295" s="71"/>
      <c r="AX295" s="71"/>
    </row>
    <row r="296" spans="45:50">
      <c r="AS296" s="73" t="s">
        <v>523</v>
      </c>
      <c r="AT296" s="74" t="s">
        <v>552</v>
      </c>
      <c r="AU296" s="71"/>
      <c r="AV296" s="71"/>
      <c r="AW296" s="71"/>
      <c r="AX296" s="71"/>
    </row>
    <row r="297" spans="45:50">
      <c r="AS297" s="73" t="s">
        <v>553</v>
      </c>
      <c r="AT297" s="74" t="s">
        <v>554</v>
      </c>
      <c r="AU297" s="71"/>
      <c r="AV297" s="71"/>
      <c r="AW297" s="71"/>
      <c r="AX297" s="71"/>
    </row>
    <row r="298" spans="45:50">
      <c r="AS298" s="73" t="s">
        <v>553</v>
      </c>
      <c r="AT298" s="74" t="s">
        <v>555</v>
      </c>
      <c r="AU298" s="71"/>
      <c r="AV298" s="71"/>
      <c r="AW298" s="71"/>
      <c r="AX298" s="71"/>
    </row>
    <row r="299" spans="45:50">
      <c r="AS299" s="73" t="s">
        <v>553</v>
      </c>
      <c r="AT299" s="74" t="s">
        <v>556</v>
      </c>
      <c r="AU299" s="71"/>
      <c r="AV299" s="71"/>
      <c r="AW299" s="71"/>
      <c r="AX299" s="71"/>
    </row>
    <row r="300" spans="45:50">
      <c r="AS300" s="73" t="s">
        <v>553</v>
      </c>
      <c r="AT300" s="74" t="s">
        <v>557</v>
      </c>
      <c r="AU300" s="71"/>
      <c r="AV300" s="71"/>
      <c r="AW300" s="71"/>
      <c r="AX300" s="71"/>
    </row>
    <row r="301" spans="45:50">
      <c r="AS301" s="73" t="s">
        <v>553</v>
      </c>
      <c r="AT301" s="74" t="s">
        <v>558</v>
      </c>
      <c r="AU301" s="71"/>
      <c r="AV301" s="71"/>
      <c r="AW301" s="71"/>
      <c r="AX301" s="71"/>
    </row>
    <row r="302" spans="45:50">
      <c r="AS302" s="73" t="s">
        <v>553</v>
      </c>
      <c r="AT302" s="74" t="s">
        <v>559</v>
      </c>
      <c r="AU302" s="71"/>
      <c r="AV302" s="71"/>
      <c r="AW302" s="71"/>
      <c r="AX302" s="71"/>
    </row>
    <row r="303" spans="45:50">
      <c r="AS303" s="73" t="s">
        <v>553</v>
      </c>
      <c r="AT303" s="74" t="s">
        <v>560</v>
      </c>
      <c r="AU303" s="71"/>
      <c r="AV303" s="71"/>
      <c r="AW303" s="71"/>
      <c r="AX303" s="71"/>
    </row>
    <row r="304" spans="45:50">
      <c r="AS304" s="73" t="s">
        <v>553</v>
      </c>
      <c r="AT304" s="74" t="s">
        <v>561</v>
      </c>
      <c r="AU304" s="71"/>
      <c r="AV304" s="71"/>
      <c r="AW304" s="71"/>
      <c r="AX304" s="71"/>
    </row>
    <row r="305" spans="45:50">
      <c r="AS305" s="73" t="s">
        <v>553</v>
      </c>
      <c r="AT305" s="74" t="s">
        <v>562</v>
      </c>
      <c r="AU305" s="71"/>
      <c r="AV305" s="71"/>
      <c r="AW305" s="71"/>
      <c r="AX305" s="71"/>
    </row>
    <row r="306" spans="45:50">
      <c r="AS306" s="73" t="s">
        <v>553</v>
      </c>
      <c r="AT306" s="74" t="s">
        <v>563</v>
      </c>
      <c r="AU306" s="71"/>
      <c r="AV306" s="71"/>
      <c r="AW306" s="71"/>
      <c r="AX306" s="71"/>
    </row>
    <row r="307" spans="45:50">
      <c r="AS307" s="73" t="s">
        <v>553</v>
      </c>
      <c r="AT307" s="74" t="s">
        <v>564</v>
      </c>
      <c r="AU307" s="71"/>
      <c r="AV307" s="71"/>
      <c r="AW307" s="71"/>
      <c r="AX307" s="71"/>
    </row>
    <row r="308" spans="45:50">
      <c r="AS308" s="73" t="s">
        <v>553</v>
      </c>
      <c r="AT308" s="74" t="s">
        <v>565</v>
      </c>
      <c r="AU308" s="71"/>
      <c r="AV308" s="71"/>
      <c r="AW308" s="71"/>
      <c r="AX308" s="71"/>
    </row>
    <row r="309" spans="45:50">
      <c r="AS309" s="73" t="s">
        <v>553</v>
      </c>
      <c r="AT309" s="74" t="s">
        <v>566</v>
      </c>
      <c r="AU309" s="71"/>
      <c r="AV309" s="71"/>
      <c r="AW309" s="71"/>
      <c r="AX309" s="71"/>
    </row>
    <row r="310" spans="45:50">
      <c r="AS310" s="73" t="s">
        <v>553</v>
      </c>
      <c r="AT310" s="74" t="s">
        <v>567</v>
      </c>
      <c r="AU310" s="71"/>
      <c r="AV310" s="71"/>
      <c r="AW310" s="71"/>
      <c r="AX310" s="71"/>
    </row>
    <row r="311" spans="45:50">
      <c r="AS311" s="73" t="s">
        <v>568</v>
      </c>
      <c r="AT311" s="74" t="s">
        <v>568</v>
      </c>
      <c r="AU311" s="71"/>
      <c r="AV311" s="71"/>
      <c r="AW311" s="71"/>
      <c r="AX311" s="71"/>
    </row>
    <row r="312" spans="45:50">
      <c r="AS312" s="73" t="s">
        <v>569</v>
      </c>
      <c r="AT312" s="74" t="s">
        <v>570</v>
      </c>
      <c r="AU312" s="71"/>
      <c r="AV312" s="71"/>
      <c r="AW312" s="71"/>
      <c r="AX312" s="71"/>
    </row>
    <row r="313" spans="45:50">
      <c r="AS313" s="73" t="s">
        <v>569</v>
      </c>
      <c r="AT313" s="74" t="s">
        <v>571</v>
      </c>
      <c r="AU313" s="71"/>
      <c r="AV313" s="71"/>
      <c r="AW313" s="71"/>
      <c r="AX313" s="71"/>
    </row>
    <row r="314" spans="45:50">
      <c r="AS314" s="73" t="s">
        <v>569</v>
      </c>
      <c r="AT314" s="74" t="s">
        <v>572</v>
      </c>
      <c r="AU314" s="71"/>
      <c r="AV314" s="71"/>
      <c r="AW314" s="71"/>
      <c r="AX314" s="71"/>
    </row>
    <row r="315" spans="45:50">
      <c r="AS315" s="73" t="s">
        <v>569</v>
      </c>
      <c r="AT315" s="74" t="s">
        <v>573</v>
      </c>
      <c r="AU315" s="71"/>
      <c r="AV315" s="71"/>
      <c r="AW315" s="71"/>
      <c r="AX315" s="71"/>
    </row>
    <row r="316" spans="45:50">
      <c r="AS316" s="73" t="s">
        <v>569</v>
      </c>
      <c r="AT316" s="74" t="s">
        <v>574</v>
      </c>
      <c r="AU316" s="71"/>
      <c r="AV316" s="71"/>
      <c r="AW316" s="71"/>
      <c r="AX316" s="71"/>
    </row>
    <row r="317" spans="45:50">
      <c r="AS317" s="73" t="s">
        <v>569</v>
      </c>
      <c r="AT317" s="74" t="s">
        <v>575</v>
      </c>
      <c r="AU317" s="71"/>
      <c r="AV317" s="71"/>
      <c r="AW317" s="71"/>
      <c r="AX317" s="71"/>
    </row>
    <row r="318" spans="45:50">
      <c r="AS318" s="73" t="s">
        <v>569</v>
      </c>
      <c r="AT318" s="74" t="s">
        <v>576</v>
      </c>
      <c r="AU318" s="71"/>
      <c r="AV318" s="71"/>
      <c r="AW318" s="71"/>
      <c r="AX318" s="71"/>
    </row>
    <row r="319" spans="45:50">
      <c r="AS319" s="73" t="s">
        <v>569</v>
      </c>
      <c r="AT319" s="74" t="s">
        <v>577</v>
      </c>
      <c r="AU319" s="71"/>
      <c r="AV319" s="71"/>
      <c r="AW319" s="71"/>
      <c r="AX319" s="71"/>
    </row>
    <row r="320" spans="45:50">
      <c r="AS320" s="73" t="s">
        <v>569</v>
      </c>
      <c r="AT320" s="74" t="s">
        <v>578</v>
      </c>
      <c r="AU320" s="71"/>
      <c r="AV320" s="71"/>
      <c r="AW320" s="71"/>
      <c r="AX320" s="71"/>
    </row>
    <row r="321" spans="45:50">
      <c r="AS321" s="73" t="s">
        <v>569</v>
      </c>
      <c r="AT321" s="74" t="s">
        <v>579</v>
      </c>
      <c r="AU321" s="71"/>
      <c r="AV321" s="71"/>
      <c r="AW321" s="71"/>
      <c r="AX321" s="71"/>
    </row>
    <row r="322" spans="45:50">
      <c r="AS322" s="73" t="s">
        <v>569</v>
      </c>
      <c r="AT322" s="74" t="s">
        <v>580</v>
      </c>
      <c r="AU322" s="71"/>
      <c r="AV322" s="71"/>
      <c r="AW322" s="71"/>
      <c r="AX322" s="71"/>
    </row>
    <row r="323" spans="45:50">
      <c r="AS323" s="73" t="s">
        <v>569</v>
      </c>
      <c r="AT323" s="74" t="s">
        <v>581</v>
      </c>
      <c r="AU323" s="71"/>
      <c r="AV323" s="71"/>
      <c r="AW323" s="71"/>
      <c r="AX323" s="71"/>
    </row>
    <row r="324" spans="45:50">
      <c r="AS324" s="73" t="s">
        <v>569</v>
      </c>
      <c r="AT324" s="74" t="s">
        <v>582</v>
      </c>
      <c r="AU324" s="71"/>
      <c r="AV324" s="71"/>
      <c r="AW324" s="71"/>
      <c r="AX324" s="71"/>
    </row>
    <row r="325" spans="45:50">
      <c r="AS325" s="73" t="s">
        <v>569</v>
      </c>
      <c r="AT325" s="74" t="s">
        <v>583</v>
      </c>
      <c r="AU325" s="71"/>
      <c r="AV325" s="71"/>
      <c r="AW325" s="71"/>
      <c r="AX325" s="71"/>
    </row>
    <row r="326" spans="45:50">
      <c r="AS326" s="73" t="s">
        <v>569</v>
      </c>
      <c r="AT326" s="74" t="s">
        <v>584</v>
      </c>
      <c r="AU326" s="71"/>
      <c r="AV326" s="71"/>
      <c r="AW326" s="71"/>
      <c r="AX326" s="71"/>
    </row>
    <row r="327" spans="45:50">
      <c r="AS327" s="73" t="s">
        <v>569</v>
      </c>
      <c r="AT327" s="74" t="s">
        <v>585</v>
      </c>
      <c r="AU327" s="71"/>
      <c r="AV327" s="71"/>
      <c r="AW327" s="71"/>
      <c r="AX327" s="71"/>
    </row>
    <row r="328" spans="45:50">
      <c r="AS328" s="73" t="s">
        <v>569</v>
      </c>
      <c r="AT328" s="74" t="s">
        <v>586</v>
      </c>
      <c r="AU328" s="71"/>
      <c r="AV328" s="71"/>
      <c r="AW328" s="71"/>
      <c r="AX328" s="71"/>
    </row>
    <row r="329" spans="45:50">
      <c r="AS329" s="73" t="s">
        <v>569</v>
      </c>
      <c r="AT329" s="74" t="s">
        <v>587</v>
      </c>
      <c r="AU329" s="71"/>
      <c r="AV329" s="71"/>
      <c r="AW329" s="71"/>
      <c r="AX329" s="71"/>
    </row>
    <row r="330" spans="45:50">
      <c r="AS330" s="73" t="s">
        <v>569</v>
      </c>
      <c r="AT330" s="74" t="s">
        <v>588</v>
      </c>
      <c r="AU330" s="71"/>
      <c r="AV330" s="71"/>
      <c r="AW330" s="71"/>
      <c r="AX330" s="71"/>
    </row>
    <row r="331" spans="45:50">
      <c r="AS331" s="73" t="s">
        <v>569</v>
      </c>
      <c r="AT331" s="74" t="s">
        <v>589</v>
      </c>
      <c r="AU331" s="71"/>
      <c r="AV331" s="71"/>
      <c r="AW331" s="71"/>
      <c r="AX331" s="71"/>
    </row>
    <row r="332" spans="45:50">
      <c r="AS332" s="73" t="s">
        <v>569</v>
      </c>
      <c r="AT332" s="74" t="s">
        <v>590</v>
      </c>
      <c r="AU332" s="71"/>
      <c r="AV332" s="71"/>
      <c r="AW332" s="71"/>
      <c r="AX332" s="71"/>
    </row>
    <row r="333" spans="45:50">
      <c r="AS333" s="73" t="s">
        <v>569</v>
      </c>
      <c r="AT333" s="74" t="s">
        <v>591</v>
      </c>
      <c r="AU333" s="71"/>
      <c r="AV333" s="71"/>
      <c r="AW333" s="71"/>
      <c r="AX333" s="71"/>
    </row>
    <row r="334" spans="45:50">
      <c r="AS334" s="73" t="s">
        <v>569</v>
      </c>
      <c r="AT334" s="74" t="s">
        <v>592</v>
      </c>
      <c r="AU334" s="71"/>
      <c r="AV334" s="71"/>
      <c r="AW334" s="71"/>
      <c r="AX334" s="71"/>
    </row>
    <row r="335" spans="45:50">
      <c r="AS335" s="73" t="s">
        <v>569</v>
      </c>
      <c r="AT335" s="74" t="s">
        <v>593</v>
      </c>
      <c r="AU335" s="71"/>
      <c r="AV335" s="71"/>
      <c r="AW335" s="71"/>
      <c r="AX335" s="71"/>
    </row>
    <row r="336" spans="45:50">
      <c r="AS336" s="73" t="s">
        <v>569</v>
      </c>
      <c r="AT336" s="74" t="s">
        <v>594</v>
      </c>
      <c r="AU336" s="71"/>
      <c r="AV336" s="71"/>
      <c r="AW336" s="71"/>
      <c r="AX336" s="71"/>
    </row>
    <row r="337" spans="45:50">
      <c r="AS337" s="73" t="s">
        <v>569</v>
      </c>
      <c r="AT337" s="74" t="s">
        <v>595</v>
      </c>
      <c r="AU337" s="71"/>
      <c r="AV337" s="71"/>
      <c r="AW337" s="71"/>
      <c r="AX337" s="71"/>
    </row>
    <row r="338" spans="45:50">
      <c r="AS338" s="73" t="s">
        <v>569</v>
      </c>
      <c r="AT338" s="74" t="s">
        <v>596</v>
      </c>
      <c r="AU338" s="71"/>
      <c r="AV338" s="71"/>
      <c r="AW338" s="71"/>
      <c r="AX338" s="71"/>
    </row>
    <row r="339" spans="45:50">
      <c r="AS339" s="73" t="s">
        <v>569</v>
      </c>
      <c r="AT339" s="74" t="s">
        <v>597</v>
      </c>
      <c r="AU339" s="71"/>
      <c r="AV339" s="71"/>
      <c r="AW339" s="71"/>
      <c r="AX339" s="71"/>
    </row>
    <row r="340" spans="45:50">
      <c r="AS340" s="73" t="s">
        <v>569</v>
      </c>
      <c r="AT340" s="74" t="s">
        <v>598</v>
      </c>
      <c r="AU340" s="71"/>
      <c r="AV340" s="71"/>
      <c r="AW340" s="71"/>
      <c r="AX340" s="71"/>
    </row>
    <row r="341" spans="45:50">
      <c r="AS341" s="73" t="s">
        <v>569</v>
      </c>
      <c r="AT341" s="74" t="s">
        <v>599</v>
      </c>
      <c r="AU341" s="71"/>
      <c r="AV341" s="71"/>
      <c r="AW341" s="71"/>
      <c r="AX341" s="71"/>
    </row>
    <row r="342" spans="45:50">
      <c r="AS342" s="73" t="s">
        <v>569</v>
      </c>
      <c r="AT342" s="74" t="s">
        <v>600</v>
      </c>
      <c r="AU342" s="71"/>
      <c r="AV342" s="71"/>
      <c r="AW342" s="71"/>
      <c r="AX342" s="71"/>
    </row>
    <row r="343" spans="45:50">
      <c r="AS343" s="73" t="s">
        <v>569</v>
      </c>
      <c r="AT343" s="74" t="s">
        <v>601</v>
      </c>
      <c r="AU343" s="71"/>
      <c r="AV343" s="71"/>
      <c r="AW343" s="71"/>
      <c r="AX343" s="71"/>
    </row>
    <row r="344" spans="45:50">
      <c r="AS344" s="73" t="s">
        <v>569</v>
      </c>
      <c r="AT344" s="74" t="s">
        <v>602</v>
      </c>
      <c r="AU344" s="71"/>
      <c r="AV344" s="71"/>
      <c r="AW344" s="71"/>
      <c r="AX344" s="71"/>
    </row>
    <row r="345" spans="45:50">
      <c r="AS345" s="73" t="s">
        <v>569</v>
      </c>
      <c r="AT345" s="74" t="s">
        <v>603</v>
      </c>
      <c r="AU345" s="71"/>
      <c r="AV345" s="71"/>
      <c r="AW345" s="71"/>
      <c r="AX345" s="71"/>
    </row>
    <row r="346" spans="45:50">
      <c r="AS346" s="73" t="s">
        <v>569</v>
      </c>
      <c r="AT346" s="74" t="s">
        <v>604</v>
      </c>
      <c r="AU346" s="71"/>
      <c r="AV346" s="71"/>
      <c r="AW346" s="71"/>
      <c r="AX346" s="71"/>
    </row>
    <row r="347" spans="45:50">
      <c r="AS347" s="73" t="s">
        <v>569</v>
      </c>
      <c r="AT347" s="74" t="s">
        <v>605</v>
      </c>
      <c r="AU347" s="71"/>
      <c r="AV347" s="71"/>
      <c r="AW347" s="71"/>
      <c r="AX347" s="71"/>
    </row>
    <row r="348" spans="45:50">
      <c r="AS348" s="73" t="s">
        <v>569</v>
      </c>
      <c r="AT348" s="74" t="s">
        <v>606</v>
      </c>
      <c r="AU348" s="71"/>
      <c r="AV348" s="71"/>
      <c r="AW348" s="71"/>
      <c r="AX348" s="71"/>
    </row>
    <row r="349" spans="45:50">
      <c r="AS349" s="73" t="s">
        <v>569</v>
      </c>
      <c r="AT349" s="74" t="s">
        <v>607</v>
      </c>
      <c r="AU349" s="71"/>
      <c r="AV349" s="71"/>
      <c r="AW349" s="71"/>
      <c r="AX349" s="71"/>
    </row>
    <row r="350" spans="45:50">
      <c r="AS350" s="73" t="s">
        <v>569</v>
      </c>
      <c r="AT350" s="74" t="s">
        <v>608</v>
      </c>
      <c r="AU350" s="71"/>
      <c r="AV350" s="71"/>
      <c r="AW350" s="71"/>
      <c r="AX350" s="71"/>
    </row>
    <row r="351" spans="45:50">
      <c r="AS351" s="73" t="s">
        <v>569</v>
      </c>
      <c r="AT351" s="74" t="s">
        <v>609</v>
      </c>
      <c r="AU351" s="71"/>
      <c r="AV351" s="71"/>
      <c r="AW351" s="71"/>
      <c r="AX351" s="71"/>
    </row>
    <row r="352" spans="45:50">
      <c r="AS352" s="73" t="s">
        <v>569</v>
      </c>
      <c r="AT352" s="74" t="s">
        <v>610</v>
      </c>
      <c r="AU352" s="71"/>
      <c r="AV352" s="71"/>
      <c r="AW352" s="71"/>
      <c r="AX352" s="71"/>
    </row>
    <row r="353" spans="45:50">
      <c r="AS353" s="73" t="s">
        <v>569</v>
      </c>
      <c r="AT353" s="74" t="s">
        <v>611</v>
      </c>
      <c r="AU353" s="71"/>
      <c r="AV353" s="71"/>
      <c r="AW353" s="71"/>
      <c r="AX353" s="71"/>
    </row>
    <row r="354" spans="45:50">
      <c r="AS354" s="73" t="s">
        <v>569</v>
      </c>
      <c r="AT354" s="74" t="s">
        <v>612</v>
      </c>
      <c r="AU354" s="71"/>
      <c r="AV354" s="71"/>
      <c r="AW354" s="71"/>
      <c r="AX354" s="71"/>
    </row>
    <row r="355" spans="45:50">
      <c r="AS355" s="73" t="s">
        <v>569</v>
      </c>
      <c r="AT355" s="74" t="s">
        <v>613</v>
      </c>
      <c r="AU355" s="71"/>
      <c r="AV355" s="71"/>
      <c r="AW355" s="71"/>
      <c r="AX355" s="71"/>
    </row>
    <row r="356" spans="45:50">
      <c r="AS356" s="73" t="s">
        <v>569</v>
      </c>
      <c r="AT356" s="74" t="s">
        <v>614</v>
      </c>
      <c r="AU356" s="71"/>
      <c r="AV356" s="71"/>
      <c r="AW356" s="71"/>
      <c r="AX356" s="71"/>
    </row>
    <row r="357" spans="45:50">
      <c r="AS357" s="73" t="s">
        <v>569</v>
      </c>
      <c r="AT357" s="74" t="s">
        <v>615</v>
      </c>
      <c r="AU357" s="71"/>
      <c r="AV357" s="71"/>
      <c r="AW357" s="71"/>
      <c r="AX357" s="71"/>
    </row>
    <row r="358" spans="45:50">
      <c r="AS358" s="73" t="s">
        <v>569</v>
      </c>
      <c r="AT358" s="74" t="s">
        <v>616</v>
      </c>
      <c r="AU358" s="71"/>
      <c r="AV358" s="71"/>
      <c r="AW358" s="71"/>
      <c r="AX358" s="71"/>
    </row>
    <row r="359" spans="45:50">
      <c r="AS359" s="73" t="s">
        <v>569</v>
      </c>
      <c r="AT359" s="74" t="s">
        <v>617</v>
      </c>
      <c r="AU359" s="71"/>
      <c r="AV359" s="71"/>
      <c r="AW359" s="71"/>
      <c r="AX359" s="71"/>
    </row>
    <row r="360" spans="45:50">
      <c r="AS360" s="73" t="s">
        <v>569</v>
      </c>
      <c r="AT360" s="74" t="s">
        <v>618</v>
      </c>
      <c r="AU360" s="71"/>
      <c r="AV360" s="71"/>
      <c r="AW360" s="71"/>
      <c r="AX360" s="71"/>
    </row>
    <row r="361" spans="45:50">
      <c r="AS361" s="73" t="s">
        <v>569</v>
      </c>
      <c r="AT361" s="92" t="s">
        <v>619</v>
      </c>
      <c r="AU361" s="71"/>
      <c r="AV361" s="71"/>
      <c r="AW361" s="71"/>
      <c r="AX361" s="71"/>
    </row>
    <row r="362" spans="45:50">
      <c r="AS362" s="73" t="s">
        <v>569</v>
      </c>
      <c r="AT362" s="74" t="s">
        <v>620</v>
      </c>
      <c r="AU362" s="71"/>
      <c r="AV362" s="71"/>
      <c r="AW362" s="71"/>
      <c r="AX362" s="71"/>
    </row>
    <row r="363" spans="45:50">
      <c r="AS363" s="73" t="s">
        <v>621</v>
      </c>
      <c r="AT363" s="74" t="s">
        <v>622</v>
      </c>
      <c r="AU363" s="71"/>
      <c r="AV363" s="71"/>
      <c r="AW363" s="71"/>
      <c r="AX363" s="71"/>
    </row>
    <row r="364" spans="45:50">
      <c r="AS364" s="73" t="s">
        <v>621</v>
      </c>
      <c r="AT364" s="74" t="s">
        <v>623</v>
      </c>
      <c r="AU364" s="71"/>
      <c r="AV364" s="71"/>
      <c r="AW364" s="71"/>
      <c r="AX364" s="71"/>
    </row>
    <row r="365" spans="45:50">
      <c r="AS365" s="73" t="s">
        <v>621</v>
      </c>
      <c r="AT365" s="74" t="s">
        <v>624</v>
      </c>
      <c r="AU365" s="71"/>
      <c r="AV365" s="71"/>
      <c r="AW365" s="71"/>
      <c r="AX365" s="71"/>
    </row>
    <row r="366" spans="45:50">
      <c r="AS366" s="73" t="s">
        <v>621</v>
      </c>
      <c r="AT366" s="74" t="s">
        <v>320</v>
      </c>
      <c r="AU366" s="71"/>
      <c r="AV366" s="71"/>
      <c r="AW366" s="71"/>
      <c r="AX366" s="71"/>
    </row>
    <row r="367" spans="45:50">
      <c r="AS367" s="73" t="s">
        <v>621</v>
      </c>
      <c r="AT367" s="74" t="s">
        <v>625</v>
      </c>
      <c r="AU367" s="71"/>
      <c r="AV367" s="71"/>
      <c r="AW367" s="71"/>
      <c r="AX367" s="71"/>
    </row>
    <row r="368" spans="45:50">
      <c r="AS368" s="73" t="s">
        <v>621</v>
      </c>
      <c r="AT368" s="74" t="s">
        <v>626</v>
      </c>
      <c r="AU368" s="71"/>
      <c r="AV368" s="71"/>
      <c r="AW368" s="71"/>
      <c r="AX368" s="71"/>
    </row>
    <row r="369" spans="45:50">
      <c r="AS369" s="73" t="s">
        <v>621</v>
      </c>
      <c r="AT369" s="74" t="s">
        <v>627</v>
      </c>
      <c r="AU369" s="71"/>
      <c r="AV369" s="71"/>
      <c r="AW369" s="71"/>
      <c r="AX369" s="71"/>
    </row>
    <row r="370" spans="45:50">
      <c r="AS370" s="73" t="s">
        <v>621</v>
      </c>
      <c r="AT370" s="74" t="s">
        <v>628</v>
      </c>
      <c r="AU370" s="71"/>
      <c r="AV370" s="71"/>
      <c r="AW370" s="71"/>
      <c r="AX370" s="71"/>
    </row>
    <row r="371" spans="45:50">
      <c r="AS371" s="73" t="s">
        <v>621</v>
      </c>
      <c r="AT371" s="74" t="s">
        <v>629</v>
      </c>
      <c r="AU371" s="71"/>
      <c r="AV371" s="71"/>
      <c r="AW371" s="71"/>
      <c r="AX371" s="71"/>
    </row>
    <row r="372" spans="45:50">
      <c r="AS372" s="73" t="s">
        <v>621</v>
      </c>
      <c r="AT372" s="74" t="s">
        <v>630</v>
      </c>
      <c r="AU372" s="71"/>
      <c r="AV372" s="71"/>
      <c r="AW372" s="71"/>
      <c r="AX372" s="71"/>
    </row>
    <row r="373" spans="45:50">
      <c r="AS373" s="73" t="s">
        <v>621</v>
      </c>
      <c r="AT373" s="74" t="s">
        <v>631</v>
      </c>
      <c r="AU373" s="71"/>
      <c r="AV373" s="71"/>
      <c r="AW373" s="71"/>
      <c r="AX373" s="71"/>
    </row>
    <row r="374" spans="45:50">
      <c r="AS374" s="73" t="s">
        <v>621</v>
      </c>
      <c r="AT374" s="74" t="s">
        <v>632</v>
      </c>
      <c r="AU374" s="71"/>
      <c r="AV374" s="71"/>
      <c r="AW374" s="71"/>
      <c r="AX374" s="71"/>
    </row>
    <row r="375" spans="45:50">
      <c r="AS375" s="73" t="s">
        <v>621</v>
      </c>
      <c r="AT375" s="74" t="s">
        <v>633</v>
      </c>
      <c r="AU375" s="71"/>
      <c r="AV375" s="71"/>
      <c r="AW375" s="71"/>
      <c r="AX375" s="71"/>
    </row>
    <row r="376" spans="45:50">
      <c r="AS376" s="73" t="s">
        <v>621</v>
      </c>
      <c r="AT376" s="74" t="s">
        <v>634</v>
      </c>
      <c r="AU376" s="71"/>
      <c r="AV376" s="71"/>
      <c r="AW376" s="71"/>
      <c r="AX376" s="71"/>
    </row>
    <row r="377" spans="45:50">
      <c r="AS377" s="73" t="s">
        <v>621</v>
      </c>
      <c r="AT377" s="74" t="s">
        <v>635</v>
      </c>
      <c r="AU377" s="71"/>
      <c r="AV377" s="71"/>
      <c r="AW377" s="71"/>
      <c r="AX377" s="71"/>
    </row>
    <row r="378" spans="45:50">
      <c r="AS378" s="73" t="s">
        <v>621</v>
      </c>
      <c r="AT378" s="74" t="s">
        <v>636</v>
      </c>
      <c r="AU378" s="71"/>
      <c r="AV378" s="71"/>
      <c r="AW378" s="71"/>
      <c r="AX378" s="71"/>
    </row>
    <row r="379" spans="45:50">
      <c r="AS379" s="73" t="s">
        <v>621</v>
      </c>
      <c r="AT379" s="93" t="s">
        <v>637</v>
      </c>
      <c r="AU379" s="71"/>
      <c r="AV379" s="71"/>
      <c r="AW379" s="71"/>
      <c r="AX379" s="71"/>
    </row>
    <row r="380" spans="45:50">
      <c r="AS380" s="73" t="s">
        <v>621</v>
      </c>
      <c r="AT380" s="93" t="s">
        <v>638</v>
      </c>
      <c r="AU380" s="71"/>
      <c r="AV380" s="71"/>
      <c r="AW380" s="71"/>
      <c r="AX380" s="71"/>
    </row>
    <row r="381" spans="45:50">
      <c r="AS381" s="73" t="s">
        <v>621</v>
      </c>
      <c r="AT381" s="74" t="s">
        <v>639</v>
      </c>
      <c r="AU381" s="71"/>
      <c r="AV381" s="71"/>
      <c r="AW381" s="71"/>
      <c r="AX381" s="71"/>
    </row>
    <row r="382" spans="45:50">
      <c r="AS382" s="73" t="s">
        <v>621</v>
      </c>
      <c r="AT382" s="74" t="s">
        <v>640</v>
      </c>
      <c r="AU382" s="71"/>
      <c r="AV382" s="71"/>
      <c r="AW382" s="71"/>
      <c r="AX382" s="71"/>
    </row>
    <row r="383" spans="45:50">
      <c r="AS383" s="73" t="s">
        <v>621</v>
      </c>
      <c r="AT383" s="74" t="s">
        <v>641</v>
      </c>
      <c r="AU383" s="71"/>
      <c r="AV383" s="71"/>
      <c r="AW383" s="71"/>
      <c r="AX383" s="71"/>
    </row>
    <row r="384" spans="45:50">
      <c r="AS384" s="73" t="s">
        <v>621</v>
      </c>
      <c r="AT384" s="74" t="s">
        <v>642</v>
      </c>
      <c r="AU384" s="71"/>
      <c r="AV384" s="71"/>
      <c r="AW384" s="71"/>
      <c r="AX384" s="71"/>
    </row>
    <row r="385" spans="45:50">
      <c r="AS385" s="73" t="s">
        <v>621</v>
      </c>
      <c r="AT385" s="74" t="s">
        <v>643</v>
      </c>
      <c r="AU385" s="71"/>
      <c r="AV385" s="71"/>
      <c r="AW385" s="71"/>
      <c r="AX385" s="71"/>
    </row>
    <row r="386" spans="45:50">
      <c r="AS386" s="73" t="s">
        <v>621</v>
      </c>
      <c r="AT386" s="74" t="s">
        <v>644</v>
      </c>
      <c r="AU386" s="71"/>
      <c r="AV386" s="71"/>
      <c r="AW386" s="71"/>
      <c r="AX386" s="71"/>
    </row>
    <row r="387" spans="45:50">
      <c r="AS387" s="73" t="s">
        <v>621</v>
      </c>
      <c r="AT387" s="74" t="s">
        <v>645</v>
      </c>
      <c r="AU387" s="71"/>
      <c r="AV387" s="71"/>
      <c r="AW387" s="71"/>
      <c r="AX387" s="71"/>
    </row>
    <row r="388" spans="45:50">
      <c r="AS388" s="73" t="s">
        <v>621</v>
      </c>
      <c r="AT388" s="74" t="s">
        <v>646</v>
      </c>
      <c r="AU388" s="71"/>
      <c r="AV388" s="71"/>
      <c r="AW388" s="71"/>
      <c r="AX388" s="71"/>
    </row>
    <row r="389" spans="45:50">
      <c r="AS389" s="73" t="s">
        <v>621</v>
      </c>
      <c r="AT389" s="74" t="s">
        <v>379</v>
      </c>
      <c r="AU389" s="71"/>
      <c r="AV389" s="71"/>
      <c r="AW389" s="71"/>
      <c r="AX389" s="71"/>
    </row>
    <row r="390" spans="45:50">
      <c r="AS390" s="73" t="s">
        <v>621</v>
      </c>
      <c r="AT390" s="74" t="s">
        <v>647</v>
      </c>
      <c r="AU390" s="71"/>
      <c r="AV390" s="71"/>
      <c r="AW390" s="71"/>
      <c r="AX390" s="71"/>
    </row>
    <row r="391" spans="45:50">
      <c r="AS391" s="73" t="s">
        <v>621</v>
      </c>
      <c r="AT391" s="74" t="s">
        <v>648</v>
      </c>
      <c r="AU391" s="71"/>
      <c r="AV391" s="71"/>
      <c r="AW391" s="71"/>
      <c r="AX391" s="71"/>
    </row>
    <row r="392" spans="45:50">
      <c r="AS392" s="73" t="s">
        <v>621</v>
      </c>
      <c r="AT392" s="74" t="s">
        <v>649</v>
      </c>
      <c r="AU392" s="71"/>
      <c r="AV392" s="71"/>
      <c r="AW392" s="71"/>
      <c r="AX392" s="71"/>
    </row>
    <row r="393" spans="45:50">
      <c r="AS393" s="73" t="s">
        <v>621</v>
      </c>
      <c r="AT393" s="74" t="s">
        <v>650</v>
      </c>
      <c r="AU393" s="71"/>
      <c r="AV393" s="71"/>
      <c r="AW393" s="71"/>
      <c r="AX393" s="71"/>
    </row>
    <row r="394" spans="45:50">
      <c r="AS394" s="73" t="s">
        <v>621</v>
      </c>
      <c r="AT394" s="74" t="s">
        <v>651</v>
      </c>
      <c r="AU394" s="71"/>
      <c r="AV394" s="71"/>
      <c r="AW394" s="71"/>
      <c r="AX394" s="71"/>
    </row>
    <row r="395" spans="45:50">
      <c r="AS395" s="73" t="s">
        <v>621</v>
      </c>
      <c r="AT395" s="74" t="s">
        <v>652</v>
      </c>
      <c r="AU395" s="71"/>
      <c r="AV395" s="71"/>
      <c r="AW395" s="71"/>
      <c r="AX395" s="71"/>
    </row>
    <row r="396" spans="45:50">
      <c r="AS396" s="73" t="s">
        <v>621</v>
      </c>
      <c r="AT396" s="74" t="s">
        <v>653</v>
      </c>
      <c r="AU396" s="71"/>
      <c r="AV396" s="71"/>
      <c r="AW396" s="71"/>
      <c r="AX396" s="71"/>
    </row>
    <row r="397" spans="45:50">
      <c r="AS397" s="73" t="s">
        <v>621</v>
      </c>
      <c r="AT397" s="74" t="s">
        <v>654</v>
      </c>
      <c r="AU397" s="71"/>
      <c r="AV397" s="71"/>
      <c r="AW397" s="71"/>
      <c r="AX397" s="71"/>
    </row>
    <row r="398" spans="45:50">
      <c r="AS398" s="73" t="s">
        <v>621</v>
      </c>
      <c r="AT398" s="74" t="s">
        <v>655</v>
      </c>
      <c r="AU398" s="71"/>
      <c r="AV398" s="71"/>
      <c r="AW398" s="71"/>
      <c r="AX398" s="71"/>
    </row>
    <row r="399" spans="45:50">
      <c r="AS399" s="73" t="s">
        <v>656</v>
      </c>
      <c r="AT399" s="74" t="s">
        <v>657</v>
      </c>
      <c r="AU399" s="71"/>
      <c r="AV399" s="71"/>
      <c r="AW399" s="71"/>
      <c r="AX399" s="71"/>
    </row>
    <row r="400" spans="45:50">
      <c r="AS400" s="73" t="s">
        <v>656</v>
      </c>
      <c r="AT400" s="74" t="s">
        <v>658</v>
      </c>
      <c r="AU400" s="71"/>
      <c r="AV400" s="71"/>
      <c r="AW400" s="71"/>
      <c r="AX400" s="71"/>
    </row>
    <row r="401" spans="45:50">
      <c r="AS401" s="73" t="s">
        <v>656</v>
      </c>
      <c r="AT401" s="74" t="s">
        <v>659</v>
      </c>
      <c r="AU401" s="71"/>
      <c r="AV401" s="71"/>
      <c r="AW401" s="71"/>
      <c r="AX401" s="71"/>
    </row>
    <row r="402" spans="45:50">
      <c r="AS402" s="73" t="s">
        <v>656</v>
      </c>
      <c r="AT402" s="74" t="s">
        <v>660</v>
      </c>
      <c r="AU402" s="71"/>
      <c r="AV402" s="71"/>
      <c r="AW402" s="71"/>
      <c r="AX402" s="71"/>
    </row>
    <row r="403" spans="45:50">
      <c r="AS403" s="73" t="s">
        <v>656</v>
      </c>
      <c r="AT403" s="74" t="s">
        <v>661</v>
      </c>
      <c r="AU403" s="71"/>
      <c r="AV403" s="71"/>
      <c r="AW403" s="71"/>
      <c r="AX403" s="71"/>
    </row>
    <row r="404" spans="45:50">
      <c r="AS404" s="73" t="s">
        <v>656</v>
      </c>
      <c r="AT404" s="74" t="s">
        <v>662</v>
      </c>
      <c r="AU404" s="71"/>
      <c r="AV404" s="71"/>
      <c r="AW404" s="71"/>
      <c r="AX404" s="71"/>
    </row>
    <row r="405" spans="45:50">
      <c r="AS405" s="73" t="s">
        <v>656</v>
      </c>
      <c r="AT405" s="74" t="s">
        <v>663</v>
      </c>
      <c r="AU405" s="71"/>
      <c r="AV405" s="71"/>
      <c r="AW405" s="71"/>
      <c r="AX405" s="71"/>
    </row>
    <row r="406" spans="45:50">
      <c r="AS406" s="73" t="s">
        <v>656</v>
      </c>
      <c r="AT406" s="74" t="s">
        <v>664</v>
      </c>
      <c r="AU406" s="71"/>
      <c r="AV406" s="71"/>
      <c r="AW406" s="71"/>
      <c r="AX406" s="71"/>
    </row>
    <row r="407" spans="45:50">
      <c r="AS407" s="73" t="s">
        <v>656</v>
      </c>
      <c r="AT407" s="74" t="s">
        <v>665</v>
      </c>
      <c r="AU407" s="71"/>
      <c r="AV407" s="71"/>
      <c r="AW407" s="71"/>
      <c r="AX407" s="71"/>
    </row>
    <row r="408" spans="45:50">
      <c r="AS408" s="73" t="s">
        <v>656</v>
      </c>
      <c r="AT408" s="74" t="s">
        <v>666</v>
      </c>
      <c r="AU408" s="71"/>
      <c r="AV408" s="71"/>
      <c r="AW408" s="71"/>
      <c r="AX408" s="71"/>
    </row>
    <row r="409" spans="45:50">
      <c r="AS409" s="73" t="s">
        <v>656</v>
      </c>
      <c r="AT409" s="74" t="s">
        <v>667</v>
      </c>
      <c r="AU409" s="71"/>
      <c r="AV409" s="71"/>
      <c r="AW409" s="71"/>
      <c r="AX409" s="71"/>
    </row>
    <row r="410" spans="45:50">
      <c r="AS410" s="73" t="s">
        <v>656</v>
      </c>
      <c r="AT410" s="74" t="s">
        <v>668</v>
      </c>
      <c r="AU410" s="71"/>
      <c r="AV410" s="71"/>
      <c r="AW410" s="71"/>
      <c r="AX410" s="71"/>
    </row>
    <row r="411" spans="45:50">
      <c r="AS411" s="73" t="s">
        <v>656</v>
      </c>
      <c r="AT411" s="74" t="s">
        <v>669</v>
      </c>
      <c r="AU411" s="71"/>
      <c r="AV411" s="71"/>
      <c r="AW411" s="71"/>
      <c r="AX411" s="71"/>
    </row>
    <row r="412" spans="45:50">
      <c r="AS412" s="73" t="s">
        <v>656</v>
      </c>
      <c r="AT412" s="74" t="s">
        <v>670</v>
      </c>
      <c r="AU412" s="71"/>
      <c r="AV412" s="71"/>
      <c r="AW412" s="71"/>
      <c r="AX412" s="71"/>
    </row>
    <row r="413" spans="45:50">
      <c r="AS413" s="73" t="s">
        <v>656</v>
      </c>
      <c r="AT413" s="74" t="s">
        <v>671</v>
      </c>
      <c r="AU413" s="71"/>
      <c r="AV413" s="71"/>
      <c r="AW413" s="71"/>
      <c r="AX413" s="71"/>
    </row>
    <row r="414" spans="45:50">
      <c r="AS414" s="73" t="s">
        <v>656</v>
      </c>
      <c r="AT414" s="74" t="s">
        <v>672</v>
      </c>
      <c r="AU414" s="71"/>
      <c r="AV414" s="71"/>
      <c r="AW414" s="71"/>
      <c r="AX414" s="71"/>
    </row>
    <row r="415" spans="45:50">
      <c r="AS415" s="73" t="s">
        <v>673</v>
      </c>
      <c r="AT415" s="74" t="s">
        <v>674</v>
      </c>
      <c r="AU415" s="71"/>
      <c r="AV415" s="71"/>
      <c r="AW415" s="71"/>
      <c r="AX415" s="71"/>
    </row>
    <row r="416" spans="45:50">
      <c r="AS416" s="73" t="s">
        <v>673</v>
      </c>
      <c r="AT416" s="74" t="s">
        <v>675</v>
      </c>
      <c r="AU416" s="71"/>
      <c r="AV416" s="71"/>
      <c r="AW416" s="71"/>
      <c r="AX416" s="71"/>
    </row>
    <row r="417" spans="45:50">
      <c r="AS417" s="73" t="s">
        <v>673</v>
      </c>
      <c r="AT417" s="74" t="s">
        <v>676</v>
      </c>
      <c r="AU417" s="71"/>
      <c r="AV417" s="71"/>
      <c r="AW417" s="71"/>
      <c r="AX417" s="71"/>
    </row>
    <row r="418" spans="45:50">
      <c r="AS418" s="73" t="s">
        <v>673</v>
      </c>
      <c r="AT418" s="74" t="s">
        <v>677</v>
      </c>
      <c r="AU418" s="71"/>
      <c r="AV418" s="71"/>
      <c r="AW418" s="71"/>
      <c r="AX418" s="71"/>
    </row>
    <row r="419" spans="45:50">
      <c r="AS419" s="73" t="s">
        <v>673</v>
      </c>
      <c r="AT419" s="74" t="s">
        <v>678</v>
      </c>
      <c r="AU419" s="71"/>
      <c r="AV419" s="71"/>
      <c r="AW419" s="71"/>
      <c r="AX419" s="71"/>
    </row>
    <row r="420" spans="45:50">
      <c r="AS420" s="73" t="s">
        <v>673</v>
      </c>
      <c r="AT420" s="74" t="s">
        <v>679</v>
      </c>
      <c r="AU420" s="71"/>
      <c r="AV420" s="71"/>
      <c r="AW420" s="71"/>
      <c r="AX420" s="71"/>
    </row>
    <row r="421" spans="45:50">
      <c r="AS421" s="73" t="s">
        <v>673</v>
      </c>
      <c r="AT421" s="74" t="s">
        <v>680</v>
      </c>
      <c r="AU421" s="71"/>
      <c r="AV421" s="71"/>
      <c r="AW421" s="71"/>
      <c r="AX421" s="71"/>
    </row>
    <row r="422" spans="45:50">
      <c r="AS422" s="73" t="s">
        <v>673</v>
      </c>
      <c r="AT422" s="74" t="s">
        <v>681</v>
      </c>
      <c r="AU422" s="71"/>
      <c r="AV422" s="71"/>
      <c r="AW422" s="71"/>
      <c r="AX422" s="71"/>
    </row>
    <row r="423" spans="45:50">
      <c r="AS423" s="73" t="s">
        <v>673</v>
      </c>
      <c r="AT423" s="74" t="s">
        <v>682</v>
      </c>
      <c r="AU423" s="71"/>
      <c r="AV423" s="71"/>
      <c r="AW423" s="71"/>
      <c r="AX423" s="71"/>
    </row>
    <row r="424" spans="45:50">
      <c r="AS424" s="73" t="s">
        <v>673</v>
      </c>
      <c r="AT424" s="74" t="s">
        <v>683</v>
      </c>
      <c r="AU424" s="71"/>
      <c r="AV424" s="71"/>
      <c r="AW424" s="71"/>
      <c r="AX424" s="71"/>
    </row>
    <row r="425" spans="45:50">
      <c r="AS425" s="73" t="s">
        <v>673</v>
      </c>
      <c r="AT425" s="74" t="s">
        <v>684</v>
      </c>
      <c r="AU425" s="71"/>
      <c r="AV425" s="71"/>
      <c r="AW425" s="71"/>
      <c r="AX425" s="71"/>
    </row>
    <row r="426" spans="45:50">
      <c r="AS426" s="73" t="s">
        <v>685</v>
      </c>
      <c r="AT426" s="74" t="s">
        <v>686</v>
      </c>
      <c r="AU426" s="71"/>
      <c r="AV426" s="71"/>
      <c r="AW426" s="71"/>
      <c r="AX426" s="71"/>
    </row>
    <row r="427" spans="45:50">
      <c r="AS427" s="73" t="s">
        <v>685</v>
      </c>
      <c r="AT427" s="74" t="s">
        <v>687</v>
      </c>
      <c r="AU427" s="71"/>
      <c r="AV427" s="71"/>
      <c r="AW427" s="71"/>
      <c r="AX427" s="71"/>
    </row>
    <row r="428" spans="45:50">
      <c r="AS428" s="73" t="s">
        <v>685</v>
      </c>
      <c r="AT428" s="74" t="s">
        <v>688</v>
      </c>
      <c r="AU428" s="71"/>
      <c r="AV428" s="71"/>
      <c r="AW428" s="71"/>
      <c r="AX428" s="71"/>
    </row>
    <row r="429" spans="45:50">
      <c r="AS429" s="73" t="s">
        <v>685</v>
      </c>
      <c r="AT429" s="74" t="s">
        <v>689</v>
      </c>
      <c r="AU429" s="71"/>
      <c r="AV429" s="71"/>
      <c r="AW429" s="71"/>
      <c r="AX429" s="71"/>
    </row>
    <row r="430" spans="45:50">
      <c r="AS430" s="73" t="s">
        <v>685</v>
      </c>
      <c r="AT430" s="74" t="s">
        <v>690</v>
      </c>
      <c r="AU430" s="71"/>
      <c r="AV430" s="71"/>
      <c r="AW430" s="71"/>
      <c r="AX430" s="71"/>
    </row>
    <row r="431" spans="45:50">
      <c r="AS431" s="73" t="s">
        <v>685</v>
      </c>
      <c r="AT431" s="74" t="s">
        <v>691</v>
      </c>
      <c r="AU431" s="71"/>
      <c r="AV431" s="71"/>
      <c r="AW431" s="71"/>
      <c r="AX431" s="71"/>
    </row>
    <row r="432" spans="45:50">
      <c r="AS432" s="73" t="s">
        <v>685</v>
      </c>
      <c r="AT432" s="74" t="s">
        <v>692</v>
      </c>
      <c r="AU432" s="71"/>
      <c r="AV432" s="71"/>
      <c r="AW432" s="71"/>
      <c r="AX432" s="71"/>
    </row>
    <row r="433" spans="45:50">
      <c r="AS433" s="73" t="s">
        <v>685</v>
      </c>
      <c r="AT433" s="74" t="s">
        <v>693</v>
      </c>
      <c r="AU433" s="71"/>
      <c r="AV433" s="71"/>
      <c r="AW433" s="71"/>
      <c r="AX433" s="71"/>
    </row>
    <row r="434" spans="45:50">
      <c r="AS434" s="73" t="s">
        <v>694</v>
      </c>
      <c r="AT434" s="74" t="s">
        <v>695</v>
      </c>
      <c r="AU434" s="71"/>
      <c r="AV434" s="71"/>
      <c r="AW434" s="71"/>
      <c r="AX434" s="71"/>
    </row>
    <row r="435" spans="45:50">
      <c r="AS435" s="73" t="s">
        <v>694</v>
      </c>
      <c r="AT435" s="74" t="s">
        <v>696</v>
      </c>
      <c r="AU435" s="71"/>
      <c r="AV435" s="71"/>
      <c r="AW435" s="71"/>
      <c r="AX435" s="71"/>
    </row>
    <row r="436" spans="45:50">
      <c r="AS436" s="73" t="s">
        <v>694</v>
      </c>
      <c r="AT436" s="74" t="s">
        <v>697</v>
      </c>
      <c r="AU436" s="71"/>
      <c r="AV436" s="71"/>
      <c r="AW436" s="71"/>
      <c r="AX436" s="71"/>
    </row>
    <row r="437" spans="45:50">
      <c r="AS437" s="73" t="s">
        <v>694</v>
      </c>
      <c r="AT437" s="74" t="s">
        <v>698</v>
      </c>
      <c r="AU437" s="71"/>
      <c r="AV437" s="71"/>
      <c r="AW437" s="71"/>
      <c r="AX437" s="71"/>
    </row>
    <row r="438" spans="45:50">
      <c r="AS438" s="73" t="s">
        <v>694</v>
      </c>
      <c r="AT438" s="74" t="s">
        <v>699</v>
      </c>
      <c r="AU438" s="71"/>
      <c r="AV438" s="71"/>
      <c r="AW438" s="71"/>
      <c r="AX438" s="71"/>
    </row>
    <row r="439" spans="45:50">
      <c r="AS439" s="73" t="s">
        <v>694</v>
      </c>
      <c r="AT439" s="74" t="s">
        <v>700</v>
      </c>
      <c r="AU439" s="71"/>
      <c r="AV439" s="71"/>
      <c r="AW439" s="71"/>
      <c r="AX439" s="71"/>
    </row>
    <row r="440" spans="45:50">
      <c r="AS440" s="73" t="s">
        <v>694</v>
      </c>
      <c r="AT440" s="74" t="s">
        <v>701</v>
      </c>
      <c r="AU440" s="71"/>
      <c r="AV440" s="71"/>
      <c r="AW440" s="71"/>
      <c r="AX440" s="71"/>
    </row>
    <row r="441" spans="45:50">
      <c r="AS441" s="73" t="s">
        <v>694</v>
      </c>
      <c r="AT441" s="74" t="s">
        <v>702</v>
      </c>
      <c r="AU441" s="71"/>
      <c r="AV441" s="71"/>
      <c r="AW441" s="71"/>
      <c r="AX441" s="71"/>
    </row>
    <row r="442" spans="45:50">
      <c r="AS442" s="73" t="s">
        <v>694</v>
      </c>
      <c r="AT442" s="74" t="s">
        <v>703</v>
      </c>
      <c r="AU442" s="71"/>
      <c r="AV442" s="71"/>
      <c r="AW442" s="71"/>
      <c r="AX442" s="71"/>
    </row>
    <row r="443" spans="45:50">
      <c r="AS443" s="73" t="s">
        <v>694</v>
      </c>
      <c r="AT443" s="74" t="s">
        <v>704</v>
      </c>
      <c r="AU443" s="71"/>
      <c r="AV443" s="71"/>
      <c r="AW443" s="71"/>
      <c r="AX443" s="71"/>
    </row>
    <row r="444" spans="45:50">
      <c r="AS444" s="73" t="s">
        <v>694</v>
      </c>
      <c r="AT444" s="74" t="s">
        <v>705</v>
      </c>
      <c r="AU444" s="71"/>
      <c r="AV444" s="71"/>
      <c r="AW444" s="71"/>
      <c r="AX444" s="71"/>
    </row>
    <row r="445" spans="45:50">
      <c r="AS445" s="73" t="s">
        <v>706</v>
      </c>
      <c r="AT445" s="74" t="s">
        <v>707</v>
      </c>
      <c r="AU445" s="71"/>
      <c r="AV445" s="71"/>
      <c r="AW445" s="71"/>
      <c r="AX445" s="71"/>
    </row>
    <row r="446" spans="45:50">
      <c r="AS446" s="73" t="s">
        <v>706</v>
      </c>
      <c r="AT446" s="74" t="s">
        <v>708</v>
      </c>
      <c r="AU446" s="71"/>
      <c r="AV446" s="71"/>
      <c r="AW446" s="71"/>
      <c r="AX446" s="71"/>
    </row>
    <row r="447" spans="45:50">
      <c r="AS447" s="73" t="s">
        <v>706</v>
      </c>
      <c r="AT447" s="74" t="s">
        <v>709</v>
      </c>
      <c r="AU447" s="71"/>
      <c r="AV447" s="71"/>
      <c r="AW447" s="71"/>
      <c r="AX447" s="71"/>
    </row>
    <row r="448" spans="45:50">
      <c r="AS448" s="73" t="s">
        <v>706</v>
      </c>
      <c r="AT448" s="74" t="s">
        <v>710</v>
      </c>
      <c r="AU448" s="71"/>
      <c r="AV448" s="71"/>
      <c r="AW448" s="71"/>
      <c r="AX448" s="71"/>
    </row>
    <row r="449" spans="45:50">
      <c r="AS449" s="73" t="s">
        <v>706</v>
      </c>
      <c r="AT449" s="74" t="s">
        <v>711</v>
      </c>
      <c r="AU449" s="71"/>
      <c r="AV449" s="71"/>
      <c r="AW449" s="71"/>
      <c r="AX449" s="71"/>
    </row>
    <row r="450" spans="45:50">
      <c r="AS450" s="73" t="s">
        <v>706</v>
      </c>
      <c r="AT450" s="74" t="s">
        <v>712</v>
      </c>
      <c r="AU450" s="71"/>
      <c r="AV450" s="71"/>
      <c r="AW450" s="71"/>
      <c r="AX450" s="71"/>
    </row>
    <row r="451" spans="45:50">
      <c r="AS451" s="73" t="s">
        <v>706</v>
      </c>
      <c r="AT451" s="74" t="s">
        <v>713</v>
      </c>
      <c r="AU451" s="71"/>
      <c r="AV451" s="71"/>
      <c r="AW451" s="71"/>
      <c r="AX451" s="71"/>
    </row>
    <row r="452" spans="45:50">
      <c r="AS452" s="73" t="s">
        <v>706</v>
      </c>
      <c r="AT452" s="74" t="s">
        <v>714</v>
      </c>
      <c r="AU452" s="71"/>
      <c r="AV452" s="71"/>
      <c r="AW452" s="71"/>
      <c r="AX452" s="71"/>
    </row>
    <row r="453" spans="45:50">
      <c r="AS453" s="73" t="s">
        <v>706</v>
      </c>
      <c r="AT453" s="74" t="s">
        <v>715</v>
      </c>
      <c r="AU453" s="71"/>
      <c r="AV453" s="71"/>
      <c r="AW453" s="71"/>
      <c r="AX453" s="71"/>
    </row>
    <row r="454" spans="45:50">
      <c r="AS454" s="73" t="s">
        <v>706</v>
      </c>
      <c r="AT454" s="74" t="s">
        <v>716</v>
      </c>
      <c r="AU454" s="71"/>
      <c r="AV454" s="71"/>
      <c r="AW454" s="71"/>
      <c r="AX454" s="71"/>
    </row>
    <row r="455" spans="45:50">
      <c r="AS455" s="73" t="s">
        <v>706</v>
      </c>
      <c r="AT455" s="74" t="s">
        <v>717</v>
      </c>
      <c r="AU455" s="71"/>
      <c r="AV455" s="71"/>
      <c r="AW455" s="71"/>
      <c r="AX455" s="71"/>
    </row>
    <row r="456" spans="45:50">
      <c r="AS456" s="73" t="s">
        <v>706</v>
      </c>
      <c r="AT456" s="74" t="s">
        <v>718</v>
      </c>
      <c r="AU456" s="71"/>
      <c r="AV456" s="71"/>
      <c r="AW456" s="71"/>
      <c r="AX456" s="71"/>
    </row>
    <row r="457" spans="45:50">
      <c r="AS457" s="73" t="s">
        <v>706</v>
      </c>
      <c r="AT457" s="74" t="s">
        <v>719</v>
      </c>
      <c r="AU457" s="71"/>
      <c r="AV457" s="71"/>
      <c r="AW457" s="71"/>
      <c r="AX457" s="71"/>
    </row>
    <row r="458" spans="45:50">
      <c r="AS458" s="73" t="s">
        <v>706</v>
      </c>
      <c r="AT458" s="74" t="s">
        <v>720</v>
      </c>
      <c r="AU458" s="71"/>
      <c r="AV458" s="71"/>
      <c r="AW458" s="71"/>
      <c r="AX458" s="71"/>
    </row>
    <row r="459" spans="45:50">
      <c r="AS459" s="73" t="s">
        <v>706</v>
      </c>
      <c r="AT459" s="74" t="s">
        <v>721</v>
      </c>
      <c r="AU459" s="71"/>
      <c r="AV459" s="71"/>
      <c r="AW459" s="71"/>
      <c r="AX459" s="71"/>
    </row>
    <row r="460" spans="45:50">
      <c r="AS460" s="73" t="s">
        <v>706</v>
      </c>
      <c r="AT460" s="74" t="s">
        <v>722</v>
      </c>
      <c r="AU460" s="71"/>
      <c r="AV460" s="71"/>
      <c r="AW460" s="71"/>
      <c r="AX460" s="71"/>
    </row>
    <row r="461" spans="45:50">
      <c r="AS461" s="73" t="s">
        <v>706</v>
      </c>
      <c r="AT461" s="74" t="s">
        <v>723</v>
      </c>
      <c r="AU461" s="71"/>
      <c r="AV461" s="71"/>
      <c r="AW461" s="71"/>
      <c r="AX461" s="71"/>
    </row>
    <row r="462" spans="45:50">
      <c r="AS462" s="73" t="s">
        <v>706</v>
      </c>
      <c r="AT462" s="74" t="s">
        <v>724</v>
      </c>
      <c r="AU462" s="71"/>
      <c r="AV462" s="71"/>
      <c r="AW462" s="71"/>
      <c r="AX462" s="71"/>
    </row>
    <row r="463" spans="45:50">
      <c r="AS463" s="73" t="s">
        <v>706</v>
      </c>
      <c r="AT463" s="74" t="s">
        <v>725</v>
      </c>
      <c r="AU463" s="71"/>
      <c r="AV463" s="71"/>
      <c r="AW463" s="71"/>
      <c r="AX463" s="71"/>
    </row>
    <row r="464" spans="45:50">
      <c r="AS464" s="73" t="s">
        <v>706</v>
      </c>
      <c r="AT464" s="74" t="s">
        <v>726</v>
      </c>
      <c r="AU464" s="71"/>
      <c r="AV464" s="71"/>
      <c r="AW464" s="71"/>
      <c r="AX464" s="71"/>
    </row>
    <row r="465" spans="45:50">
      <c r="AS465" s="73" t="s">
        <v>706</v>
      </c>
      <c r="AT465" s="74" t="s">
        <v>727</v>
      </c>
      <c r="AU465" s="71"/>
      <c r="AV465" s="71"/>
      <c r="AW465" s="71"/>
      <c r="AX465" s="71"/>
    </row>
    <row r="466" spans="45:50">
      <c r="AS466" s="73" t="s">
        <v>706</v>
      </c>
      <c r="AT466" s="74" t="s">
        <v>728</v>
      </c>
      <c r="AU466" s="71"/>
      <c r="AV466" s="71"/>
      <c r="AW466" s="71"/>
      <c r="AX466" s="71"/>
    </row>
    <row r="467" spans="45:50">
      <c r="AS467" s="73" t="s">
        <v>706</v>
      </c>
      <c r="AT467" s="74" t="s">
        <v>729</v>
      </c>
      <c r="AU467" s="71"/>
      <c r="AV467" s="71"/>
      <c r="AW467" s="71"/>
      <c r="AX467" s="71"/>
    </row>
    <row r="468" spans="45:50">
      <c r="AS468" s="73" t="s">
        <v>706</v>
      </c>
      <c r="AT468" s="74" t="s">
        <v>730</v>
      </c>
      <c r="AU468" s="71"/>
      <c r="AV468" s="71"/>
      <c r="AW468" s="71"/>
      <c r="AX468" s="71"/>
    </row>
    <row r="469" spans="45:50">
      <c r="AS469" s="73" t="s">
        <v>706</v>
      </c>
      <c r="AT469" s="74" t="s">
        <v>731</v>
      </c>
      <c r="AU469" s="71"/>
      <c r="AV469" s="71"/>
      <c r="AW469" s="71"/>
      <c r="AX469" s="71"/>
    </row>
    <row r="470" spans="45:50">
      <c r="AS470" s="73" t="s">
        <v>706</v>
      </c>
      <c r="AT470" s="74" t="s">
        <v>732</v>
      </c>
      <c r="AU470" s="71"/>
      <c r="AV470" s="71"/>
      <c r="AW470" s="71"/>
      <c r="AX470" s="71"/>
    </row>
    <row r="471" spans="45:50">
      <c r="AS471" s="73" t="s">
        <v>706</v>
      </c>
      <c r="AT471" s="74" t="s">
        <v>733</v>
      </c>
      <c r="AU471" s="71"/>
      <c r="AV471" s="71"/>
      <c r="AW471" s="71"/>
      <c r="AX471" s="71"/>
    </row>
    <row r="472" spans="45:50">
      <c r="AS472" s="73" t="s">
        <v>706</v>
      </c>
      <c r="AT472" s="74" t="s">
        <v>734</v>
      </c>
      <c r="AU472" s="71"/>
      <c r="AV472" s="71"/>
      <c r="AW472" s="71"/>
      <c r="AX472" s="71"/>
    </row>
    <row r="473" spans="45:50">
      <c r="AS473" s="73" t="s">
        <v>706</v>
      </c>
      <c r="AT473" s="74" t="s">
        <v>735</v>
      </c>
      <c r="AU473" s="71"/>
      <c r="AV473" s="71"/>
      <c r="AW473" s="71"/>
      <c r="AX473" s="71"/>
    </row>
    <row r="474" spans="45:50">
      <c r="AS474" s="73" t="s">
        <v>706</v>
      </c>
      <c r="AT474" s="74" t="s">
        <v>736</v>
      </c>
      <c r="AU474" s="71"/>
      <c r="AV474" s="71"/>
      <c r="AW474" s="71"/>
      <c r="AX474" s="71"/>
    </row>
    <row r="475" spans="45:50">
      <c r="AS475" s="94" t="s">
        <v>737</v>
      </c>
      <c r="AT475" s="74" t="s">
        <v>738</v>
      </c>
      <c r="AU475" s="71"/>
      <c r="AV475" s="71"/>
      <c r="AW475" s="71"/>
      <c r="AX475" s="71"/>
    </row>
    <row r="476" spans="45:50">
      <c r="AS476" s="94" t="s">
        <v>737</v>
      </c>
      <c r="AT476" s="74" t="s">
        <v>739</v>
      </c>
      <c r="AU476" s="71"/>
      <c r="AV476" s="71"/>
      <c r="AW476" s="71"/>
      <c r="AX476" s="71"/>
    </row>
    <row r="477" spans="45:50">
      <c r="AS477" s="94" t="s">
        <v>737</v>
      </c>
      <c r="AT477" s="74" t="s">
        <v>740</v>
      </c>
      <c r="AU477" s="71"/>
      <c r="AV477" s="71"/>
      <c r="AW477" s="71"/>
      <c r="AX477" s="71"/>
    </row>
    <row r="478" spans="45:50">
      <c r="AS478" s="94" t="s">
        <v>737</v>
      </c>
      <c r="AT478" s="74" t="s">
        <v>741</v>
      </c>
      <c r="AU478" s="71"/>
      <c r="AV478" s="71"/>
      <c r="AW478" s="71"/>
      <c r="AX478" s="71"/>
    </row>
    <row r="479" spans="45:50">
      <c r="AS479" s="73" t="s">
        <v>742</v>
      </c>
      <c r="AT479" s="74" t="s">
        <v>743</v>
      </c>
      <c r="AU479" s="71"/>
      <c r="AV479" s="71"/>
      <c r="AW479" s="71"/>
      <c r="AX479" s="71"/>
    </row>
    <row r="480" spans="45:50">
      <c r="AS480" s="73" t="s">
        <v>742</v>
      </c>
      <c r="AT480" s="74" t="s">
        <v>744</v>
      </c>
      <c r="AU480" s="71"/>
      <c r="AV480" s="71"/>
      <c r="AW480" s="71"/>
      <c r="AX480" s="71"/>
    </row>
    <row r="481" spans="45:50">
      <c r="AS481" s="73" t="s">
        <v>742</v>
      </c>
      <c r="AT481" s="74" t="s">
        <v>745</v>
      </c>
      <c r="AU481" s="71"/>
      <c r="AV481" s="71"/>
      <c r="AW481" s="71"/>
      <c r="AX481" s="71"/>
    </row>
    <row r="482" spans="45:50">
      <c r="AS482" s="73" t="s">
        <v>742</v>
      </c>
      <c r="AT482" s="74" t="s">
        <v>746</v>
      </c>
      <c r="AU482" s="71"/>
      <c r="AV482" s="71"/>
      <c r="AW482" s="71"/>
      <c r="AX482" s="71"/>
    </row>
    <row r="483" spans="45:50">
      <c r="AS483" s="73" t="s">
        <v>742</v>
      </c>
      <c r="AT483" s="74" t="s">
        <v>747</v>
      </c>
      <c r="AU483" s="71"/>
      <c r="AV483" s="71"/>
      <c r="AW483" s="71"/>
      <c r="AX483" s="71"/>
    </row>
    <row r="484" spans="45:50">
      <c r="AS484" s="73" t="s">
        <v>742</v>
      </c>
      <c r="AT484" s="74" t="s">
        <v>748</v>
      </c>
      <c r="AU484" s="71"/>
      <c r="AV484" s="71"/>
      <c r="AW484" s="71"/>
      <c r="AX484" s="71"/>
    </row>
    <row r="485" spans="45:50">
      <c r="AS485" s="73" t="s">
        <v>742</v>
      </c>
      <c r="AT485" s="74" t="s">
        <v>749</v>
      </c>
      <c r="AU485" s="71"/>
      <c r="AV485" s="71"/>
      <c r="AW485" s="71"/>
      <c r="AX485" s="71"/>
    </row>
    <row r="486" spans="45:50">
      <c r="AS486" s="73" t="s">
        <v>742</v>
      </c>
      <c r="AT486" s="74" t="s">
        <v>750</v>
      </c>
      <c r="AU486" s="71"/>
      <c r="AV486" s="71"/>
      <c r="AW486" s="71"/>
      <c r="AX486" s="71"/>
    </row>
    <row r="487" spans="45:50">
      <c r="AS487" s="73" t="s">
        <v>742</v>
      </c>
      <c r="AT487" s="74" t="s">
        <v>751</v>
      </c>
      <c r="AU487" s="71"/>
      <c r="AV487" s="71"/>
      <c r="AW487" s="71"/>
      <c r="AX487" s="71"/>
    </row>
    <row r="488" spans="45:50">
      <c r="AS488" s="73" t="s">
        <v>742</v>
      </c>
      <c r="AT488" s="74" t="s">
        <v>752</v>
      </c>
      <c r="AU488" s="71"/>
      <c r="AV488" s="71"/>
      <c r="AW488" s="71"/>
      <c r="AX488" s="71"/>
    </row>
    <row r="489" spans="45:50">
      <c r="AS489" s="73" t="s">
        <v>742</v>
      </c>
      <c r="AT489" s="74" t="s">
        <v>753</v>
      </c>
      <c r="AU489" s="71"/>
      <c r="AV489" s="71"/>
      <c r="AW489" s="71"/>
      <c r="AX489" s="71"/>
    </row>
    <row r="490" spans="45:50">
      <c r="AS490" s="73" t="s">
        <v>742</v>
      </c>
      <c r="AT490" s="74" t="s">
        <v>754</v>
      </c>
      <c r="AU490" s="71"/>
      <c r="AV490" s="71"/>
      <c r="AW490" s="71"/>
      <c r="AX490" s="71"/>
    </row>
    <row r="491" spans="45:50">
      <c r="AS491" s="73" t="s">
        <v>742</v>
      </c>
      <c r="AT491" s="74" t="s">
        <v>755</v>
      </c>
      <c r="AU491" s="71"/>
      <c r="AV491" s="71"/>
      <c r="AW491" s="71"/>
      <c r="AX491" s="71"/>
    </row>
    <row r="492" spans="45:50">
      <c r="AS492" s="73" t="s">
        <v>742</v>
      </c>
      <c r="AT492" s="74" t="s">
        <v>756</v>
      </c>
      <c r="AU492" s="71"/>
      <c r="AV492" s="71"/>
      <c r="AW492" s="71"/>
      <c r="AX492" s="71"/>
    </row>
    <row r="493" spans="45:50">
      <c r="AS493" s="73" t="s">
        <v>742</v>
      </c>
      <c r="AT493" s="74" t="s">
        <v>757</v>
      </c>
      <c r="AU493" s="71"/>
      <c r="AV493" s="71"/>
      <c r="AW493" s="71"/>
      <c r="AX493" s="71"/>
    </row>
    <row r="494" spans="45:50">
      <c r="AS494" s="73" t="s">
        <v>742</v>
      </c>
      <c r="AT494" s="74" t="s">
        <v>758</v>
      </c>
      <c r="AU494" s="71"/>
      <c r="AV494" s="71"/>
      <c r="AW494" s="71"/>
      <c r="AX494" s="71"/>
    </row>
    <row r="495" spans="45:50">
      <c r="AS495" s="73" t="s">
        <v>742</v>
      </c>
      <c r="AT495" s="74" t="s">
        <v>759</v>
      </c>
      <c r="AU495" s="71"/>
      <c r="AV495" s="71"/>
      <c r="AW495" s="71"/>
      <c r="AX495" s="71"/>
    </row>
    <row r="496" spans="45:50">
      <c r="AS496" s="73" t="s">
        <v>742</v>
      </c>
      <c r="AT496" s="74" t="s">
        <v>760</v>
      </c>
      <c r="AU496" s="71"/>
      <c r="AV496" s="71"/>
      <c r="AW496" s="71"/>
      <c r="AX496" s="71"/>
    </row>
    <row r="497" spans="45:50">
      <c r="AS497" s="73" t="s">
        <v>742</v>
      </c>
      <c r="AT497" s="74" t="s">
        <v>761</v>
      </c>
      <c r="AU497" s="71"/>
      <c r="AV497" s="71"/>
      <c r="AW497" s="71"/>
      <c r="AX497" s="71"/>
    </row>
    <row r="498" spans="45:50">
      <c r="AS498" s="73" t="s">
        <v>742</v>
      </c>
      <c r="AT498" s="74" t="s">
        <v>762</v>
      </c>
      <c r="AU498" s="71"/>
      <c r="AV498" s="71"/>
      <c r="AW498" s="71"/>
      <c r="AX498" s="71"/>
    </row>
    <row r="499" spans="45:50">
      <c r="AS499" s="73" t="s">
        <v>742</v>
      </c>
      <c r="AT499" s="74" t="s">
        <v>763</v>
      </c>
      <c r="AU499" s="71"/>
      <c r="AV499" s="71"/>
      <c r="AW499" s="71"/>
      <c r="AX499" s="71"/>
    </row>
    <row r="500" spans="45:50">
      <c r="AS500" s="73" t="s">
        <v>742</v>
      </c>
      <c r="AT500" s="74" t="s">
        <v>764</v>
      </c>
      <c r="AU500" s="71"/>
      <c r="AV500" s="71"/>
      <c r="AW500" s="71"/>
      <c r="AX500" s="71"/>
    </row>
    <row r="501" spans="45:50">
      <c r="AS501" s="73" t="s">
        <v>765</v>
      </c>
      <c r="AT501" s="74" t="s">
        <v>766</v>
      </c>
      <c r="AU501" s="71"/>
      <c r="AV501" s="71"/>
      <c r="AW501" s="71"/>
      <c r="AX501" s="71"/>
    </row>
    <row r="502" spans="45:50">
      <c r="AS502" s="73" t="s">
        <v>765</v>
      </c>
      <c r="AT502" s="74" t="s">
        <v>767</v>
      </c>
      <c r="AU502" s="71"/>
      <c r="AV502" s="71"/>
      <c r="AW502" s="71"/>
      <c r="AX502" s="71"/>
    </row>
    <row r="503" spans="45:50">
      <c r="AS503" s="73" t="s">
        <v>765</v>
      </c>
      <c r="AT503" s="74" t="s">
        <v>768</v>
      </c>
      <c r="AU503" s="71"/>
      <c r="AV503" s="71"/>
      <c r="AW503" s="71"/>
      <c r="AX503" s="71"/>
    </row>
    <row r="504" spans="45:50">
      <c r="AS504" s="73" t="s">
        <v>765</v>
      </c>
      <c r="AT504" s="74" t="s">
        <v>769</v>
      </c>
      <c r="AU504" s="71"/>
      <c r="AV504" s="71"/>
      <c r="AW504" s="71"/>
      <c r="AX504" s="71"/>
    </row>
    <row r="505" spans="45:50">
      <c r="AS505" s="73" t="s">
        <v>765</v>
      </c>
      <c r="AT505" s="74" t="s">
        <v>770</v>
      </c>
      <c r="AU505" s="71"/>
      <c r="AV505" s="71"/>
      <c r="AW505" s="71"/>
      <c r="AX505" s="71"/>
    </row>
    <row r="506" spans="45:50">
      <c r="AS506" s="73" t="s">
        <v>765</v>
      </c>
      <c r="AT506" s="74" t="s">
        <v>771</v>
      </c>
      <c r="AU506" s="71"/>
      <c r="AV506" s="71"/>
      <c r="AW506" s="71"/>
      <c r="AX506" s="71"/>
    </row>
    <row r="507" spans="45:50">
      <c r="AS507" s="73" t="s">
        <v>765</v>
      </c>
      <c r="AT507" s="74" t="s">
        <v>772</v>
      </c>
      <c r="AU507" s="71"/>
      <c r="AV507" s="71"/>
      <c r="AW507" s="71"/>
      <c r="AX507" s="71"/>
    </row>
    <row r="508" spans="45:50">
      <c r="AS508" s="73" t="s">
        <v>765</v>
      </c>
      <c r="AT508" s="74" t="s">
        <v>773</v>
      </c>
      <c r="AU508" s="71"/>
      <c r="AV508" s="71"/>
      <c r="AW508" s="71"/>
      <c r="AX508" s="71"/>
    </row>
    <row r="509" spans="45:50">
      <c r="AS509" s="73" t="s">
        <v>765</v>
      </c>
      <c r="AT509" s="74" t="s">
        <v>774</v>
      </c>
      <c r="AU509" s="71"/>
      <c r="AV509" s="71"/>
      <c r="AW509" s="71"/>
      <c r="AX509" s="71"/>
    </row>
    <row r="510" spans="45:50">
      <c r="AS510" s="73" t="s">
        <v>765</v>
      </c>
      <c r="AT510" s="74" t="s">
        <v>775</v>
      </c>
      <c r="AU510" s="71"/>
      <c r="AV510" s="71"/>
      <c r="AW510" s="71"/>
      <c r="AX510" s="71"/>
    </row>
    <row r="511" spans="45:50">
      <c r="AS511" s="73" t="s">
        <v>765</v>
      </c>
      <c r="AT511" s="74" t="s">
        <v>776</v>
      </c>
      <c r="AU511" s="71"/>
      <c r="AV511" s="71"/>
      <c r="AW511" s="71"/>
      <c r="AX511" s="71"/>
    </row>
    <row r="512" spans="45:50">
      <c r="AS512" s="73" t="s">
        <v>765</v>
      </c>
      <c r="AT512" s="74" t="s">
        <v>777</v>
      </c>
      <c r="AU512" s="71"/>
      <c r="AV512" s="71"/>
      <c r="AW512" s="71"/>
      <c r="AX512" s="71"/>
    </row>
    <row r="513" spans="45:50">
      <c r="AS513" s="73" t="s">
        <v>765</v>
      </c>
      <c r="AT513" s="74" t="s">
        <v>778</v>
      </c>
      <c r="AU513" s="71"/>
      <c r="AV513" s="71"/>
      <c r="AW513" s="71"/>
      <c r="AX513" s="71"/>
    </row>
    <row r="514" spans="45:50">
      <c r="AS514" s="73" t="s">
        <v>765</v>
      </c>
      <c r="AT514" s="74" t="s">
        <v>779</v>
      </c>
      <c r="AU514" s="71"/>
      <c r="AV514" s="71"/>
      <c r="AW514" s="71"/>
      <c r="AX514" s="71"/>
    </row>
    <row r="515" spans="45:50">
      <c r="AS515" s="73" t="s">
        <v>765</v>
      </c>
      <c r="AT515" s="74" t="s">
        <v>780</v>
      </c>
      <c r="AU515" s="71"/>
      <c r="AV515" s="71"/>
      <c r="AW515" s="71"/>
      <c r="AX515" s="71"/>
    </row>
    <row r="516" spans="45:50">
      <c r="AS516" s="73" t="s">
        <v>765</v>
      </c>
      <c r="AT516" s="74" t="s">
        <v>781</v>
      </c>
      <c r="AU516" s="71"/>
      <c r="AV516" s="71"/>
      <c r="AW516" s="71"/>
      <c r="AX516" s="71"/>
    </row>
    <row r="517" spans="45:50">
      <c r="AS517" s="73" t="s">
        <v>765</v>
      </c>
      <c r="AT517" s="74" t="s">
        <v>782</v>
      </c>
      <c r="AU517" s="71"/>
      <c r="AV517" s="71"/>
      <c r="AW517" s="71"/>
      <c r="AX517" s="71"/>
    </row>
    <row r="518" spans="45:50">
      <c r="AS518" s="73" t="s">
        <v>765</v>
      </c>
      <c r="AT518" s="74" t="s">
        <v>783</v>
      </c>
      <c r="AU518" s="71"/>
      <c r="AV518" s="71"/>
      <c r="AW518" s="71"/>
      <c r="AX518" s="71"/>
    </row>
    <row r="519" spans="45:50">
      <c r="AS519" s="73" t="s">
        <v>765</v>
      </c>
      <c r="AT519" s="74" t="s">
        <v>784</v>
      </c>
      <c r="AU519" s="71"/>
      <c r="AV519" s="71"/>
      <c r="AW519" s="71"/>
      <c r="AX519" s="71"/>
    </row>
    <row r="520" spans="45:50">
      <c r="AS520" s="73" t="s">
        <v>765</v>
      </c>
      <c r="AT520" s="74" t="s">
        <v>785</v>
      </c>
      <c r="AU520" s="71"/>
      <c r="AV520" s="71"/>
      <c r="AW520" s="71"/>
      <c r="AX520" s="71"/>
    </row>
    <row r="521" spans="45:50">
      <c r="AS521" s="73" t="s">
        <v>765</v>
      </c>
      <c r="AT521" s="74" t="s">
        <v>786</v>
      </c>
      <c r="AU521" s="71"/>
      <c r="AV521" s="71"/>
      <c r="AW521" s="71"/>
      <c r="AX521" s="71"/>
    </row>
    <row r="522" spans="45:50">
      <c r="AS522" s="73" t="s">
        <v>765</v>
      </c>
      <c r="AT522" s="74" t="s">
        <v>787</v>
      </c>
      <c r="AU522" s="71"/>
      <c r="AV522" s="71"/>
      <c r="AW522" s="71"/>
      <c r="AX522" s="71"/>
    </row>
    <row r="523" spans="45:50">
      <c r="AS523" s="73" t="s">
        <v>765</v>
      </c>
      <c r="AT523" s="74" t="s">
        <v>788</v>
      </c>
      <c r="AU523" s="71"/>
      <c r="AV523" s="71"/>
      <c r="AW523" s="71"/>
      <c r="AX523" s="71"/>
    </row>
    <row r="524" spans="45:50">
      <c r="AS524" s="73" t="s">
        <v>765</v>
      </c>
      <c r="AT524" s="74" t="s">
        <v>789</v>
      </c>
      <c r="AU524" s="71"/>
      <c r="AV524" s="71"/>
      <c r="AW524" s="71"/>
      <c r="AX524" s="71"/>
    </row>
    <row r="525" spans="45:50">
      <c r="AS525" s="73" t="s">
        <v>765</v>
      </c>
      <c r="AT525" s="74" t="s">
        <v>790</v>
      </c>
      <c r="AU525" s="71"/>
      <c r="AV525" s="71"/>
      <c r="AW525" s="71"/>
      <c r="AX525" s="71"/>
    </row>
    <row r="526" spans="45:50">
      <c r="AS526" s="73" t="s">
        <v>765</v>
      </c>
      <c r="AT526" s="74" t="s">
        <v>791</v>
      </c>
      <c r="AU526" s="71"/>
      <c r="AV526" s="71"/>
      <c r="AW526" s="71"/>
      <c r="AX526" s="71"/>
    </row>
    <row r="527" spans="45:50">
      <c r="AS527" s="73" t="s">
        <v>765</v>
      </c>
      <c r="AT527" s="74" t="s">
        <v>792</v>
      </c>
      <c r="AU527" s="71"/>
      <c r="AV527" s="71"/>
      <c r="AW527" s="71"/>
      <c r="AX527" s="71"/>
    </row>
    <row r="528" spans="45:50">
      <c r="AS528" s="73" t="s">
        <v>765</v>
      </c>
      <c r="AT528" s="74" t="s">
        <v>793</v>
      </c>
      <c r="AU528" s="71"/>
      <c r="AV528" s="71"/>
      <c r="AW528" s="71"/>
      <c r="AX528" s="71"/>
    </row>
    <row r="529" spans="45:50">
      <c r="AS529" s="73" t="s">
        <v>765</v>
      </c>
      <c r="AT529" s="74" t="s">
        <v>794</v>
      </c>
      <c r="AU529" s="71"/>
      <c r="AV529" s="71"/>
      <c r="AW529" s="71"/>
      <c r="AX529" s="71"/>
    </row>
    <row r="530" spans="45:50">
      <c r="AS530" s="73" t="s">
        <v>765</v>
      </c>
      <c r="AT530" s="74" t="s">
        <v>795</v>
      </c>
      <c r="AU530" s="71"/>
      <c r="AV530" s="71"/>
      <c r="AW530" s="71"/>
      <c r="AX530" s="71"/>
    </row>
    <row r="531" spans="45:50">
      <c r="AS531" s="73" t="s">
        <v>765</v>
      </c>
      <c r="AT531" s="74" t="s">
        <v>796</v>
      </c>
      <c r="AU531" s="71"/>
      <c r="AV531" s="71"/>
      <c r="AW531" s="71"/>
      <c r="AX531" s="71"/>
    </row>
    <row r="532" spans="45:50">
      <c r="AS532" s="73" t="s">
        <v>765</v>
      </c>
      <c r="AT532" s="74" t="s">
        <v>797</v>
      </c>
      <c r="AU532" s="71"/>
      <c r="AV532" s="71"/>
      <c r="AW532" s="71"/>
      <c r="AX532" s="71"/>
    </row>
    <row r="533" spans="45:50">
      <c r="AS533" s="73" t="s">
        <v>765</v>
      </c>
      <c r="AT533" s="74" t="s">
        <v>798</v>
      </c>
      <c r="AU533" s="71"/>
      <c r="AV533" s="71"/>
      <c r="AW533" s="71"/>
      <c r="AX533" s="71"/>
    </row>
    <row r="534" spans="45:50">
      <c r="AS534" s="73" t="s">
        <v>799</v>
      </c>
      <c r="AT534" s="74" t="s">
        <v>392</v>
      </c>
      <c r="AU534" s="71"/>
      <c r="AV534" s="71"/>
      <c r="AW534" s="71"/>
      <c r="AX534" s="71"/>
    </row>
    <row r="535" spans="45:50">
      <c r="AS535" s="73" t="s">
        <v>799</v>
      </c>
      <c r="AT535" s="74" t="s">
        <v>394</v>
      </c>
      <c r="AU535" s="71"/>
      <c r="AV535" s="71"/>
      <c r="AW535" s="71"/>
      <c r="AX535" s="71"/>
    </row>
    <row r="536" spans="45:50">
      <c r="AS536" s="73" t="s">
        <v>799</v>
      </c>
      <c r="AT536" s="74" t="s">
        <v>398</v>
      </c>
      <c r="AU536" s="71"/>
      <c r="AV536" s="71"/>
      <c r="AW536" s="71"/>
      <c r="AX536" s="71"/>
    </row>
    <row r="537" spans="45:50">
      <c r="AS537" s="73" t="s">
        <v>799</v>
      </c>
      <c r="AT537" s="74" t="s">
        <v>401</v>
      </c>
      <c r="AU537" s="71"/>
      <c r="AV537" s="71"/>
      <c r="AW537" s="71"/>
      <c r="AX537" s="71"/>
    </row>
    <row r="538" spans="45:50">
      <c r="AS538" s="73" t="s">
        <v>800</v>
      </c>
      <c r="AT538" s="74" t="s">
        <v>801</v>
      </c>
      <c r="AU538" s="71"/>
      <c r="AV538" s="71"/>
      <c r="AW538" s="71"/>
      <c r="AX538" s="71"/>
    </row>
    <row r="539" spans="45:50">
      <c r="AS539" s="73" t="s">
        <v>800</v>
      </c>
      <c r="AT539" s="74" t="s">
        <v>802</v>
      </c>
      <c r="AU539" s="71"/>
      <c r="AV539" s="71"/>
      <c r="AW539" s="71"/>
      <c r="AX539" s="71"/>
    </row>
    <row r="540" spans="45:50">
      <c r="AS540" s="73" t="s">
        <v>800</v>
      </c>
      <c r="AT540" s="74" t="s">
        <v>803</v>
      </c>
      <c r="AU540" s="71"/>
      <c r="AV540" s="71"/>
      <c r="AW540" s="71"/>
      <c r="AX540" s="71"/>
    </row>
    <row r="541" spans="45:50">
      <c r="AS541" s="73" t="s">
        <v>800</v>
      </c>
      <c r="AT541" s="74" t="s">
        <v>804</v>
      </c>
      <c r="AU541" s="71"/>
      <c r="AV541" s="71"/>
      <c r="AW541" s="71"/>
      <c r="AX541" s="71"/>
    </row>
    <row r="542" spans="45:50">
      <c r="AS542" s="73" t="s">
        <v>800</v>
      </c>
      <c r="AT542" s="74" t="s">
        <v>805</v>
      </c>
      <c r="AU542" s="71"/>
      <c r="AV542" s="71"/>
      <c r="AW542" s="71"/>
      <c r="AX542" s="71"/>
    </row>
    <row r="543" spans="45:50">
      <c r="AS543" s="73" t="s">
        <v>800</v>
      </c>
      <c r="AT543" s="74" t="s">
        <v>806</v>
      </c>
      <c r="AU543" s="71"/>
      <c r="AV543" s="71"/>
      <c r="AW543" s="71"/>
      <c r="AX543" s="71"/>
    </row>
    <row r="544" spans="45:50">
      <c r="AS544" s="73" t="s">
        <v>800</v>
      </c>
      <c r="AT544" s="74" t="s">
        <v>807</v>
      </c>
      <c r="AU544" s="71"/>
      <c r="AV544" s="71"/>
      <c r="AW544" s="71"/>
      <c r="AX544" s="71"/>
    </row>
    <row r="545" spans="45:50">
      <c r="AS545" s="73" t="s">
        <v>800</v>
      </c>
      <c r="AT545" s="74" t="s">
        <v>808</v>
      </c>
      <c r="AU545" s="71"/>
      <c r="AV545" s="71"/>
      <c r="AW545" s="71"/>
      <c r="AX545" s="71"/>
    </row>
    <row r="546" spans="45:50">
      <c r="AS546" s="73" t="s">
        <v>800</v>
      </c>
      <c r="AT546" s="74" t="s">
        <v>809</v>
      </c>
      <c r="AU546" s="71"/>
      <c r="AV546" s="71"/>
      <c r="AW546" s="71"/>
      <c r="AX546" s="71"/>
    </row>
    <row r="547" spans="45:50">
      <c r="AS547" s="73" t="s">
        <v>800</v>
      </c>
      <c r="AT547" s="74" t="s">
        <v>810</v>
      </c>
      <c r="AU547" s="71"/>
      <c r="AV547" s="71"/>
      <c r="AW547" s="71"/>
      <c r="AX547" s="71"/>
    </row>
    <row r="548" spans="45:50">
      <c r="AS548" s="73" t="s">
        <v>800</v>
      </c>
      <c r="AT548" s="74" t="s">
        <v>811</v>
      </c>
      <c r="AU548" s="71"/>
      <c r="AV548" s="71"/>
      <c r="AW548" s="71"/>
      <c r="AX548" s="71"/>
    </row>
    <row r="549" spans="45:50">
      <c r="AS549" s="73" t="s">
        <v>800</v>
      </c>
      <c r="AT549" s="74" t="s">
        <v>812</v>
      </c>
      <c r="AU549" s="71"/>
      <c r="AV549" s="71"/>
      <c r="AW549" s="71"/>
      <c r="AX549" s="71"/>
    </row>
    <row r="550" spans="45:50">
      <c r="AS550" s="73" t="s">
        <v>800</v>
      </c>
      <c r="AT550" s="74" t="s">
        <v>813</v>
      </c>
      <c r="AU550" s="71"/>
      <c r="AV550" s="71"/>
      <c r="AW550" s="71"/>
      <c r="AX550" s="71"/>
    </row>
    <row r="551" spans="45:50">
      <c r="AS551" s="73" t="s">
        <v>800</v>
      </c>
      <c r="AT551" s="74" t="s">
        <v>814</v>
      </c>
      <c r="AU551" s="71"/>
      <c r="AV551" s="71"/>
      <c r="AW551" s="71"/>
      <c r="AX551" s="71"/>
    </row>
    <row r="552" spans="45:50">
      <c r="AS552" s="73" t="s">
        <v>800</v>
      </c>
      <c r="AT552" s="74" t="s">
        <v>815</v>
      </c>
      <c r="AU552" s="71"/>
      <c r="AV552" s="71"/>
      <c r="AW552" s="71"/>
      <c r="AX552" s="71"/>
    </row>
    <row r="553" spans="45:50">
      <c r="AS553" s="73" t="s">
        <v>800</v>
      </c>
      <c r="AT553" s="74" t="s">
        <v>816</v>
      </c>
      <c r="AU553" s="71"/>
      <c r="AV553" s="71"/>
      <c r="AW553" s="71"/>
      <c r="AX553" s="71"/>
    </row>
    <row r="554" spans="45:50">
      <c r="AS554" s="73" t="s">
        <v>800</v>
      </c>
      <c r="AT554" s="74" t="s">
        <v>817</v>
      </c>
      <c r="AU554" s="71"/>
      <c r="AV554" s="71"/>
      <c r="AW554" s="71"/>
      <c r="AX554" s="71"/>
    </row>
    <row r="555" spans="45:50">
      <c r="AS555" s="73" t="s">
        <v>800</v>
      </c>
      <c r="AT555" s="74" t="s">
        <v>818</v>
      </c>
      <c r="AU555" s="71"/>
      <c r="AV555" s="71"/>
      <c r="AW555" s="71"/>
      <c r="AX555" s="71"/>
    </row>
    <row r="556" spans="45:50">
      <c r="AS556" s="73" t="s">
        <v>800</v>
      </c>
      <c r="AT556" s="74" t="s">
        <v>819</v>
      </c>
      <c r="AU556" s="71"/>
      <c r="AV556" s="71"/>
      <c r="AW556" s="71"/>
      <c r="AX556" s="71"/>
    </row>
    <row r="557" spans="45:50">
      <c r="AS557" s="73" t="s">
        <v>800</v>
      </c>
      <c r="AT557" s="74" t="s">
        <v>820</v>
      </c>
      <c r="AU557" s="71"/>
      <c r="AV557" s="71"/>
      <c r="AW557" s="71"/>
      <c r="AX557" s="71"/>
    </row>
    <row r="558" spans="45:50">
      <c r="AS558" s="73" t="s">
        <v>800</v>
      </c>
      <c r="AT558" s="74" t="s">
        <v>821</v>
      </c>
      <c r="AU558" s="71"/>
      <c r="AV558" s="71"/>
      <c r="AW558" s="71"/>
      <c r="AX558" s="71"/>
    </row>
    <row r="559" spans="45:50">
      <c r="AS559" s="73" t="s">
        <v>800</v>
      </c>
      <c r="AT559" s="74" t="s">
        <v>822</v>
      </c>
      <c r="AU559" s="71"/>
      <c r="AV559" s="71"/>
      <c r="AW559" s="71"/>
      <c r="AX559" s="71"/>
    </row>
    <row r="560" spans="45:50">
      <c r="AS560" s="73" t="s">
        <v>800</v>
      </c>
      <c r="AT560" s="74" t="s">
        <v>823</v>
      </c>
      <c r="AU560" s="71"/>
      <c r="AV560" s="71"/>
      <c r="AW560" s="71"/>
      <c r="AX560" s="71"/>
    </row>
    <row r="561" spans="45:50">
      <c r="AS561" s="73" t="s">
        <v>800</v>
      </c>
      <c r="AT561" s="74" t="s">
        <v>824</v>
      </c>
      <c r="AU561" s="71"/>
      <c r="AV561" s="71"/>
      <c r="AW561" s="71"/>
      <c r="AX561" s="71"/>
    </row>
    <row r="562" spans="45:50">
      <c r="AS562" s="73" t="s">
        <v>800</v>
      </c>
      <c r="AT562" s="74" t="s">
        <v>825</v>
      </c>
      <c r="AU562" s="71"/>
      <c r="AV562" s="71"/>
      <c r="AW562" s="71"/>
      <c r="AX562" s="71"/>
    </row>
    <row r="563" spans="45:50">
      <c r="AS563" s="73" t="s">
        <v>800</v>
      </c>
      <c r="AT563" s="74" t="s">
        <v>826</v>
      </c>
      <c r="AU563" s="71"/>
      <c r="AV563" s="71"/>
      <c r="AW563" s="71"/>
      <c r="AX563" s="71"/>
    </row>
    <row r="564" spans="45:50">
      <c r="AS564" s="73" t="s">
        <v>800</v>
      </c>
      <c r="AT564" s="74" t="s">
        <v>827</v>
      </c>
      <c r="AU564" s="71"/>
      <c r="AV564" s="71"/>
      <c r="AW564" s="71"/>
      <c r="AX564" s="71"/>
    </row>
    <row r="565" spans="45:50">
      <c r="AS565" s="73" t="s">
        <v>800</v>
      </c>
      <c r="AT565" s="74" t="s">
        <v>828</v>
      </c>
      <c r="AU565" s="71"/>
      <c r="AV565" s="71"/>
      <c r="AW565" s="71"/>
      <c r="AX565" s="71"/>
    </row>
    <row r="566" spans="45:50">
      <c r="AS566" s="73" t="s">
        <v>800</v>
      </c>
      <c r="AT566" s="74" t="s">
        <v>829</v>
      </c>
      <c r="AU566" s="71"/>
      <c r="AV566" s="71"/>
      <c r="AW566" s="71"/>
      <c r="AX566" s="71"/>
    </row>
    <row r="567" spans="45:50">
      <c r="AS567" s="73" t="s">
        <v>800</v>
      </c>
      <c r="AT567" s="74" t="s">
        <v>830</v>
      </c>
      <c r="AU567" s="71"/>
      <c r="AV567" s="71"/>
      <c r="AW567" s="71"/>
      <c r="AX567" s="71"/>
    </row>
    <row r="568" spans="45:50">
      <c r="AS568" s="73" t="s">
        <v>800</v>
      </c>
      <c r="AT568" s="74" t="s">
        <v>831</v>
      </c>
      <c r="AU568" s="71"/>
      <c r="AV568" s="71"/>
      <c r="AW568" s="71"/>
      <c r="AX568" s="71"/>
    </row>
    <row r="569" spans="45:50">
      <c r="AS569" s="73" t="s">
        <v>800</v>
      </c>
      <c r="AT569" s="74" t="s">
        <v>832</v>
      </c>
      <c r="AU569" s="71"/>
      <c r="AV569" s="71"/>
      <c r="AW569" s="71"/>
      <c r="AX569" s="71"/>
    </row>
    <row r="570" spans="45:50">
      <c r="AS570" s="73" t="s">
        <v>833</v>
      </c>
      <c r="AT570" s="74" t="s">
        <v>834</v>
      </c>
      <c r="AU570" s="71"/>
      <c r="AV570" s="71"/>
      <c r="AW570" s="71"/>
      <c r="AX570" s="71"/>
    </row>
    <row r="571" spans="45:50">
      <c r="AS571" s="73" t="s">
        <v>833</v>
      </c>
      <c r="AT571" s="74" t="s">
        <v>835</v>
      </c>
      <c r="AU571" s="71"/>
      <c r="AV571" s="71"/>
      <c r="AW571" s="71"/>
      <c r="AX571" s="71"/>
    </row>
    <row r="572" spans="45:50">
      <c r="AS572" s="73" t="s">
        <v>833</v>
      </c>
      <c r="AT572" s="74" t="s">
        <v>836</v>
      </c>
      <c r="AU572" s="71"/>
      <c r="AV572" s="71"/>
      <c r="AW572" s="71"/>
      <c r="AX572" s="71"/>
    </row>
    <row r="573" spans="45:50">
      <c r="AS573" s="73" t="s">
        <v>833</v>
      </c>
      <c r="AT573" s="74" t="s">
        <v>837</v>
      </c>
      <c r="AU573" s="71"/>
      <c r="AV573" s="71"/>
      <c r="AW573" s="71"/>
      <c r="AX573" s="71"/>
    </row>
    <row r="574" spans="45:50">
      <c r="AS574" s="73" t="s">
        <v>833</v>
      </c>
      <c r="AT574" s="74" t="s">
        <v>838</v>
      </c>
      <c r="AU574" s="71"/>
      <c r="AV574" s="71"/>
      <c r="AW574" s="71"/>
      <c r="AX574" s="71"/>
    </row>
    <row r="575" spans="45:50">
      <c r="AS575" s="73" t="s">
        <v>833</v>
      </c>
      <c r="AT575" s="74" t="s">
        <v>839</v>
      </c>
      <c r="AU575" s="71"/>
      <c r="AV575" s="71"/>
      <c r="AW575" s="71"/>
      <c r="AX575" s="71"/>
    </row>
    <row r="576" spans="45:50">
      <c r="AS576" s="73" t="s">
        <v>833</v>
      </c>
      <c r="AT576" s="74" t="s">
        <v>840</v>
      </c>
      <c r="AU576" s="71"/>
      <c r="AV576" s="71"/>
      <c r="AW576" s="71"/>
      <c r="AX576" s="71"/>
    </row>
    <row r="577" spans="45:50">
      <c r="AS577" s="73" t="s">
        <v>833</v>
      </c>
      <c r="AT577" s="92" t="s">
        <v>841</v>
      </c>
      <c r="AU577" s="71"/>
      <c r="AV577" s="71"/>
      <c r="AW577" s="71"/>
      <c r="AX577" s="71"/>
    </row>
    <row r="578" spans="45:50">
      <c r="AS578" s="73" t="s">
        <v>833</v>
      </c>
      <c r="AT578" s="74" t="s">
        <v>842</v>
      </c>
      <c r="AU578" s="71"/>
      <c r="AV578" s="71"/>
      <c r="AW578" s="71"/>
      <c r="AX578" s="71"/>
    </row>
    <row r="579" spans="45:50">
      <c r="AS579" s="73" t="s">
        <v>833</v>
      </c>
      <c r="AT579" s="74" t="s">
        <v>843</v>
      </c>
      <c r="AU579" s="71"/>
      <c r="AV579" s="71"/>
      <c r="AW579" s="71"/>
      <c r="AX579" s="71"/>
    </row>
    <row r="580" spans="45:50">
      <c r="AS580" s="73" t="s">
        <v>833</v>
      </c>
      <c r="AT580" s="74" t="s">
        <v>844</v>
      </c>
      <c r="AU580" s="71"/>
      <c r="AV580" s="71"/>
      <c r="AW580" s="71"/>
      <c r="AX580" s="71"/>
    </row>
    <row r="581" spans="45:50">
      <c r="AS581" s="73" t="s">
        <v>833</v>
      </c>
      <c r="AT581" s="74" t="s">
        <v>845</v>
      </c>
      <c r="AU581" s="71"/>
      <c r="AV581" s="71"/>
      <c r="AW581" s="71"/>
      <c r="AX581" s="71"/>
    </row>
    <row r="582" spans="45:50">
      <c r="AS582" s="73" t="s">
        <v>833</v>
      </c>
      <c r="AT582" s="74" t="s">
        <v>846</v>
      </c>
      <c r="AU582" s="71"/>
      <c r="AV582" s="71"/>
      <c r="AW582" s="71"/>
      <c r="AX582" s="71"/>
    </row>
    <row r="583" spans="45:50">
      <c r="AS583" s="73" t="s">
        <v>833</v>
      </c>
      <c r="AT583" s="74" t="s">
        <v>847</v>
      </c>
      <c r="AU583" s="71"/>
      <c r="AV583" s="71"/>
      <c r="AW583" s="71"/>
      <c r="AX583" s="71"/>
    </row>
    <row r="584" spans="45:50">
      <c r="AS584" s="73" t="s">
        <v>833</v>
      </c>
      <c r="AT584" s="74" t="s">
        <v>848</v>
      </c>
      <c r="AU584" s="71"/>
      <c r="AV584" s="71"/>
      <c r="AW584" s="71"/>
      <c r="AX584" s="71"/>
    </row>
    <row r="585" spans="45:50">
      <c r="AS585" s="73" t="s">
        <v>833</v>
      </c>
      <c r="AT585" s="74" t="s">
        <v>849</v>
      </c>
      <c r="AU585" s="71"/>
      <c r="AV585" s="71"/>
      <c r="AW585" s="71"/>
      <c r="AX585" s="71"/>
    </row>
    <row r="586" spans="45:50">
      <c r="AS586" s="73" t="s">
        <v>833</v>
      </c>
      <c r="AT586" s="74" t="s">
        <v>850</v>
      </c>
      <c r="AU586" s="71"/>
      <c r="AV586" s="71"/>
      <c r="AW586" s="71"/>
      <c r="AX586" s="71"/>
    </row>
    <row r="587" spans="45:50">
      <c r="AS587" s="73" t="s">
        <v>833</v>
      </c>
      <c r="AT587" s="74" t="s">
        <v>851</v>
      </c>
      <c r="AU587" s="71"/>
      <c r="AV587" s="71"/>
      <c r="AW587" s="71"/>
      <c r="AX587" s="71"/>
    </row>
    <row r="588" spans="45:50">
      <c r="AS588" s="73" t="s">
        <v>833</v>
      </c>
      <c r="AT588" s="74" t="s">
        <v>852</v>
      </c>
      <c r="AU588" s="71"/>
      <c r="AV588" s="71"/>
      <c r="AW588" s="71"/>
      <c r="AX588" s="71"/>
    </row>
    <row r="589" spans="45:50">
      <c r="AS589" s="73" t="s">
        <v>833</v>
      </c>
      <c r="AT589" s="74" t="s">
        <v>853</v>
      </c>
      <c r="AU589" s="71"/>
      <c r="AV589" s="71"/>
      <c r="AW589" s="71"/>
      <c r="AX589" s="71"/>
    </row>
    <row r="590" spans="45:50">
      <c r="AS590" s="73" t="s">
        <v>833</v>
      </c>
      <c r="AT590" s="74" t="s">
        <v>854</v>
      </c>
      <c r="AU590" s="71"/>
      <c r="AV590" s="71"/>
      <c r="AW590" s="71"/>
      <c r="AX590" s="71"/>
    </row>
    <row r="591" spans="45:50">
      <c r="AS591" s="73" t="s">
        <v>833</v>
      </c>
      <c r="AT591" s="74" t="s">
        <v>855</v>
      </c>
      <c r="AU591" s="71"/>
      <c r="AV591" s="71"/>
      <c r="AW591" s="71"/>
      <c r="AX591" s="71"/>
    </row>
    <row r="592" spans="45:50">
      <c r="AS592" s="73" t="s">
        <v>833</v>
      </c>
      <c r="AT592" s="74" t="s">
        <v>856</v>
      </c>
      <c r="AU592" s="71"/>
      <c r="AV592" s="71"/>
      <c r="AW592" s="71"/>
      <c r="AX592" s="71"/>
    </row>
    <row r="593" spans="45:50">
      <c r="AS593" s="73" t="s">
        <v>833</v>
      </c>
      <c r="AT593" s="74" t="s">
        <v>857</v>
      </c>
      <c r="AU593" s="71"/>
      <c r="AV593" s="71"/>
      <c r="AW593" s="71"/>
      <c r="AX593" s="71"/>
    </row>
    <row r="594" spans="45:50">
      <c r="AS594" s="73" t="s">
        <v>833</v>
      </c>
      <c r="AT594" s="74" t="s">
        <v>858</v>
      </c>
      <c r="AU594" s="71"/>
      <c r="AV594" s="71"/>
      <c r="AW594" s="71"/>
      <c r="AX594" s="71"/>
    </row>
    <row r="595" spans="45:50">
      <c r="AS595" s="73" t="s">
        <v>833</v>
      </c>
      <c r="AT595" s="74" t="s">
        <v>859</v>
      </c>
      <c r="AU595" s="71"/>
      <c r="AV595" s="71"/>
      <c r="AW595" s="71"/>
      <c r="AX595" s="71"/>
    </row>
    <row r="596" spans="45:50">
      <c r="AS596" s="73" t="s">
        <v>833</v>
      </c>
      <c r="AT596" s="74" t="s">
        <v>860</v>
      </c>
      <c r="AU596" s="71"/>
      <c r="AV596" s="71"/>
      <c r="AW596" s="71"/>
      <c r="AX596" s="71"/>
    </row>
    <row r="597" spans="45:50">
      <c r="AS597" s="73" t="s">
        <v>833</v>
      </c>
      <c r="AT597" s="74" t="s">
        <v>861</v>
      </c>
      <c r="AU597" s="71"/>
      <c r="AV597" s="71"/>
      <c r="AW597" s="71"/>
      <c r="AX597" s="71"/>
    </row>
    <row r="598" spans="45:50">
      <c r="AS598" s="73" t="s">
        <v>833</v>
      </c>
      <c r="AT598" s="74" t="s">
        <v>862</v>
      </c>
      <c r="AU598" s="71"/>
      <c r="AV598" s="71"/>
      <c r="AW598" s="71"/>
      <c r="AX598" s="71"/>
    </row>
    <row r="599" spans="45:50">
      <c r="AS599" s="73" t="s">
        <v>833</v>
      </c>
      <c r="AT599" s="74" t="s">
        <v>863</v>
      </c>
      <c r="AU599" s="71"/>
      <c r="AV599" s="71"/>
      <c r="AW599" s="71"/>
      <c r="AX599" s="71"/>
    </row>
    <row r="600" spans="45:50">
      <c r="AS600" s="73" t="s">
        <v>833</v>
      </c>
      <c r="AT600" s="93" t="s">
        <v>864</v>
      </c>
      <c r="AU600" s="71"/>
      <c r="AV600" s="71"/>
      <c r="AW600" s="71"/>
      <c r="AX600" s="71"/>
    </row>
    <row r="601" spans="45:50">
      <c r="AS601" s="73" t="s">
        <v>865</v>
      </c>
      <c r="AT601" s="74" t="s">
        <v>866</v>
      </c>
      <c r="AU601" s="71"/>
      <c r="AV601" s="71"/>
      <c r="AW601" s="71"/>
      <c r="AX601" s="71"/>
    </row>
    <row r="602" spans="45:50">
      <c r="AS602" s="73" t="s">
        <v>865</v>
      </c>
      <c r="AT602" s="74" t="s">
        <v>867</v>
      </c>
      <c r="AU602" s="71"/>
      <c r="AV602" s="71"/>
      <c r="AW602" s="71"/>
      <c r="AX602" s="71"/>
    </row>
    <row r="603" spans="45:50">
      <c r="AS603" s="73" t="s">
        <v>865</v>
      </c>
      <c r="AT603" s="74" t="s">
        <v>868</v>
      </c>
      <c r="AU603" s="71"/>
      <c r="AV603" s="71"/>
      <c r="AW603" s="71"/>
      <c r="AX603" s="71"/>
    </row>
    <row r="604" spans="45:50">
      <c r="AS604" s="73" t="s">
        <v>865</v>
      </c>
      <c r="AT604" s="74" t="s">
        <v>869</v>
      </c>
      <c r="AU604" s="71"/>
      <c r="AV604" s="71"/>
      <c r="AW604" s="71"/>
      <c r="AX604" s="71"/>
    </row>
    <row r="605" spans="45:50">
      <c r="AS605" s="73" t="s">
        <v>865</v>
      </c>
      <c r="AT605" s="74" t="s">
        <v>870</v>
      </c>
      <c r="AU605" s="71"/>
      <c r="AV605" s="71"/>
      <c r="AW605" s="71"/>
      <c r="AX605" s="71"/>
    </row>
    <row r="606" spans="45:50">
      <c r="AS606" s="73" t="s">
        <v>865</v>
      </c>
      <c r="AT606" s="74" t="s">
        <v>871</v>
      </c>
      <c r="AU606" s="71"/>
      <c r="AV606" s="71"/>
      <c r="AW606" s="71"/>
      <c r="AX606" s="71"/>
    </row>
    <row r="607" spans="45:50">
      <c r="AS607" s="73" t="s">
        <v>865</v>
      </c>
      <c r="AT607" s="74" t="s">
        <v>872</v>
      </c>
      <c r="AU607" s="71"/>
      <c r="AV607" s="71"/>
      <c r="AW607" s="71"/>
      <c r="AX607" s="71"/>
    </row>
    <row r="608" spans="45:50">
      <c r="AS608" s="73" t="s">
        <v>865</v>
      </c>
      <c r="AT608" s="74" t="s">
        <v>873</v>
      </c>
      <c r="AU608" s="71"/>
      <c r="AV608" s="71"/>
      <c r="AW608" s="71"/>
      <c r="AX608" s="71"/>
    </row>
    <row r="609" spans="45:50">
      <c r="AS609" s="73" t="s">
        <v>874</v>
      </c>
      <c r="AT609" s="74" t="s">
        <v>875</v>
      </c>
      <c r="AU609" s="71"/>
      <c r="AV609" s="71"/>
      <c r="AW609" s="71"/>
      <c r="AX609" s="71"/>
    </row>
    <row r="610" spans="45:50">
      <c r="AS610" s="73" t="s">
        <v>874</v>
      </c>
      <c r="AT610" s="74" t="s">
        <v>876</v>
      </c>
      <c r="AU610" s="71"/>
      <c r="AV610" s="71"/>
      <c r="AW610" s="71"/>
      <c r="AX610" s="71"/>
    </row>
    <row r="611" spans="45:50">
      <c r="AS611" s="73" t="s">
        <v>874</v>
      </c>
      <c r="AT611" s="74" t="s">
        <v>877</v>
      </c>
      <c r="AU611" s="71"/>
      <c r="AV611" s="71"/>
      <c r="AW611" s="71"/>
      <c r="AX611" s="71"/>
    </row>
    <row r="612" spans="45:50">
      <c r="AS612" s="73" t="s">
        <v>874</v>
      </c>
      <c r="AT612" s="74" t="s">
        <v>878</v>
      </c>
      <c r="AU612" s="71"/>
      <c r="AV612" s="71"/>
      <c r="AW612" s="71"/>
      <c r="AX612" s="71"/>
    </row>
    <row r="613" spans="45:50">
      <c r="AS613" s="73" t="s">
        <v>874</v>
      </c>
      <c r="AT613" s="74" t="s">
        <v>879</v>
      </c>
      <c r="AU613" s="71"/>
      <c r="AV613" s="71"/>
      <c r="AW613" s="71"/>
      <c r="AX613" s="71"/>
    </row>
    <row r="614" spans="45:50">
      <c r="AS614" s="73" t="s">
        <v>874</v>
      </c>
      <c r="AT614" s="74" t="s">
        <v>880</v>
      </c>
      <c r="AU614" s="71"/>
      <c r="AV614" s="71"/>
      <c r="AW614" s="71"/>
      <c r="AX614" s="71"/>
    </row>
    <row r="615" spans="45:50">
      <c r="AS615" s="73" t="s">
        <v>874</v>
      </c>
      <c r="AT615" s="74" t="s">
        <v>881</v>
      </c>
      <c r="AU615" s="71"/>
      <c r="AV615" s="71"/>
      <c r="AW615" s="71"/>
      <c r="AX615" s="71"/>
    </row>
    <row r="616" spans="45:50">
      <c r="AS616" s="73" t="s">
        <v>874</v>
      </c>
      <c r="AT616" s="74" t="s">
        <v>882</v>
      </c>
      <c r="AU616" s="71"/>
      <c r="AV616" s="71"/>
      <c r="AW616" s="71"/>
      <c r="AX616" s="71"/>
    </row>
    <row r="617" spans="45:50">
      <c r="AS617" s="73" t="s">
        <v>874</v>
      </c>
      <c r="AT617" s="74" t="s">
        <v>883</v>
      </c>
      <c r="AU617" s="71"/>
      <c r="AV617" s="71"/>
      <c r="AW617" s="71"/>
      <c r="AX617" s="71"/>
    </row>
    <row r="618" spans="45:50">
      <c r="AS618" s="73" t="s">
        <v>874</v>
      </c>
      <c r="AT618" s="74" t="s">
        <v>360</v>
      </c>
      <c r="AU618" s="71"/>
      <c r="AV618" s="71"/>
      <c r="AW618" s="71"/>
      <c r="AX618" s="71"/>
    </row>
    <row r="619" spans="45:50">
      <c r="AS619" s="73" t="s">
        <v>874</v>
      </c>
      <c r="AT619" s="74" t="s">
        <v>884</v>
      </c>
      <c r="AU619" s="71"/>
      <c r="AV619" s="71"/>
      <c r="AW619" s="71"/>
      <c r="AX619" s="71"/>
    </row>
    <row r="620" spans="45:50">
      <c r="AS620" s="73" t="s">
        <v>874</v>
      </c>
      <c r="AT620" s="74" t="s">
        <v>885</v>
      </c>
      <c r="AU620" s="71"/>
      <c r="AV620" s="71"/>
      <c r="AW620" s="71"/>
      <c r="AX620" s="71"/>
    </row>
    <row r="621" spans="45:50">
      <c r="AS621" s="73" t="s">
        <v>874</v>
      </c>
      <c r="AT621" s="74" t="s">
        <v>886</v>
      </c>
      <c r="AU621" s="71"/>
      <c r="AV621" s="71"/>
      <c r="AW621" s="71"/>
      <c r="AX621" s="71"/>
    </row>
    <row r="622" spans="45:50">
      <c r="AS622" s="73" t="s">
        <v>874</v>
      </c>
      <c r="AT622" s="74" t="s">
        <v>887</v>
      </c>
      <c r="AU622" s="71"/>
      <c r="AV622" s="71"/>
      <c r="AW622" s="71"/>
      <c r="AX622" s="71"/>
    </row>
    <row r="623" spans="45:50">
      <c r="AS623" s="73" t="s">
        <v>874</v>
      </c>
      <c r="AT623" s="74" t="s">
        <v>888</v>
      </c>
      <c r="AU623" s="71"/>
      <c r="AV623" s="71"/>
      <c r="AW623" s="71"/>
      <c r="AX623" s="71"/>
    </row>
    <row r="624" spans="45:50">
      <c r="AS624" s="73" t="s">
        <v>874</v>
      </c>
      <c r="AT624" s="74" t="s">
        <v>889</v>
      </c>
      <c r="AU624" s="71"/>
      <c r="AV624" s="71"/>
      <c r="AW624" s="71"/>
      <c r="AX624" s="71"/>
    </row>
    <row r="625" spans="45:50">
      <c r="AS625" s="73" t="s">
        <v>874</v>
      </c>
      <c r="AT625" s="74" t="s">
        <v>890</v>
      </c>
      <c r="AU625" s="71"/>
      <c r="AV625" s="71"/>
      <c r="AW625" s="71"/>
      <c r="AX625" s="71"/>
    </row>
    <row r="626" spans="45:50">
      <c r="AS626" s="73" t="s">
        <v>874</v>
      </c>
      <c r="AT626" s="74" t="s">
        <v>891</v>
      </c>
      <c r="AU626" s="71"/>
      <c r="AV626" s="71"/>
      <c r="AW626" s="71"/>
      <c r="AX626" s="71"/>
    </row>
    <row r="627" spans="45:50">
      <c r="AS627" s="73" t="s">
        <v>874</v>
      </c>
      <c r="AT627" s="74" t="s">
        <v>892</v>
      </c>
      <c r="AU627" s="71"/>
      <c r="AV627" s="71"/>
      <c r="AW627" s="71"/>
      <c r="AX627" s="71"/>
    </row>
    <row r="628" spans="45:50">
      <c r="AS628" s="73" t="s">
        <v>874</v>
      </c>
      <c r="AT628" s="74" t="s">
        <v>893</v>
      </c>
      <c r="AU628" s="71"/>
      <c r="AV628" s="71"/>
      <c r="AW628" s="71"/>
      <c r="AX628" s="71"/>
    </row>
    <row r="629" spans="45:50">
      <c r="AS629" s="73" t="s">
        <v>874</v>
      </c>
      <c r="AT629" s="74" t="s">
        <v>894</v>
      </c>
      <c r="AU629" s="71"/>
      <c r="AV629" s="71"/>
      <c r="AW629" s="71"/>
      <c r="AX629" s="71"/>
    </row>
    <row r="630" spans="45:50">
      <c r="AS630" s="73" t="s">
        <v>874</v>
      </c>
      <c r="AT630" s="74" t="s">
        <v>895</v>
      </c>
      <c r="AU630" s="71"/>
      <c r="AV630" s="71"/>
      <c r="AW630" s="71"/>
      <c r="AX630" s="71"/>
    </row>
    <row r="631" spans="45:50">
      <c r="AS631" s="73" t="s">
        <v>874</v>
      </c>
      <c r="AT631" s="74" t="s">
        <v>896</v>
      </c>
      <c r="AU631" s="71"/>
      <c r="AV631" s="71"/>
      <c r="AW631" s="71"/>
      <c r="AX631" s="71"/>
    </row>
    <row r="632" spans="45:50">
      <c r="AS632" s="73" t="s">
        <v>874</v>
      </c>
      <c r="AT632" s="74" t="s">
        <v>897</v>
      </c>
      <c r="AU632" s="71"/>
      <c r="AV632" s="71"/>
      <c r="AW632" s="71"/>
      <c r="AX632" s="71"/>
    </row>
    <row r="633" spans="45:50">
      <c r="AS633" s="73" t="s">
        <v>874</v>
      </c>
      <c r="AT633" s="74" t="s">
        <v>898</v>
      </c>
      <c r="AU633" s="71"/>
      <c r="AV633" s="71"/>
      <c r="AW633" s="71"/>
      <c r="AX633" s="71"/>
    </row>
    <row r="634" spans="45:50">
      <c r="AS634" s="73" t="s">
        <v>874</v>
      </c>
      <c r="AT634" s="74" t="s">
        <v>899</v>
      </c>
      <c r="AU634" s="71"/>
      <c r="AV634" s="71"/>
      <c r="AW634" s="71"/>
      <c r="AX634" s="71"/>
    </row>
    <row r="635" spans="45:50">
      <c r="AS635" s="73" t="s">
        <v>874</v>
      </c>
      <c r="AT635" s="74" t="s">
        <v>900</v>
      </c>
      <c r="AU635" s="71"/>
      <c r="AV635" s="71"/>
      <c r="AW635" s="71"/>
      <c r="AX635" s="71"/>
    </row>
    <row r="636" spans="45:50">
      <c r="AS636" s="73" t="s">
        <v>874</v>
      </c>
      <c r="AT636" s="74" t="s">
        <v>901</v>
      </c>
      <c r="AU636" s="71"/>
      <c r="AV636" s="71"/>
      <c r="AW636" s="71"/>
      <c r="AX636" s="71"/>
    </row>
    <row r="637" spans="45:50">
      <c r="AS637" s="73" t="s">
        <v>874</v>
      </c>
      <c r="AT637" s="74" t="s">
        <v>902</v>
      </c>
      <c r="AU637" s="71"/>
      <c r="AV637" s="71"/>
      <c r="AW637" s="71"/>
      <c r="AX637" s="71"/>
    </row>
    <row r="638" spans="45:50">
      <c r="AS638" s="73" t="s">
        <v>874</v>
      </c>
      <c r="AT638" s="74" t="s">
        <v>903</v>
      </c>
      <c r="AU638" s="71"/>
      <c r="AV638" s="71"/>
      <c r="AW638" s="71"/>
      <c r="AX638" s="71"/>
    </row>
    <row r="639" spans="45:50">
      <c r="AS639" s="73" t="s">
        <v>874</v>
      </c>
      <c r="AT639" s="74" t="s">
        <v>904</v>
      </c>
      <c r="AU639" s="71"/>
      <c r="AV639" s="71"/>
      <c r="AW639" s="71"/>
      <c r="AX639" s="71"/>
    </row>
    <row r="640" spans="45:50">
      <c r="AS640" s="73" t="s">
        <v>874</v>
      </c>
      <c r="AT640" s="74" t="s">
        <v>905</v>
      </c>
      <c r="AU640" s="71"/>
      <c r="AV640" s="71"/>
      <c r="AW640" s="71"/>
      <c r="AX640" s="71"/>
    </row>
    <row r="641" spans="45:50">
      <c r="AS641" s="73" t="s">
        <v>874</v>
      </c>
      <c r="AT641" s="74" t="s">
        <v>465</v>
      </c>
      <c r="AU641" s="71"/>
      <c r="AV641" s="71"/>
      <c r="AW641" s="71"/>
      <c r="AX641" s="71"/>
    </row>
    <row r="642" spans="45:50">
      <c r="AS642" s="73" t="s">
        <v>874</v>
      </c>
      <c r="AT642" s="74" t="s">
        <v>906</v>
      </c>
      <c r="AU642" s="71"/>
      <c r="AV642" s="71"/>
      <c r="AW642" s="71"/>
      <c r="AX642" s="71"/>
    </row>
    <row r="643" spans="45:50">
      <c r="AS643" s="73" t="s">
        <v>874</v>
      </c>
      <c r="AT643" s="74" t="s">
        <v>907</v>
      </c>
      <c r="AU643" s="71"/>
      <c r="AV643" s="71"/>
      <c r="AW643" s="71"/>
      <c r="AX643" s="71"/>
    </row>
    <row r="644" spans="45:50">
      <c r="AS644" s="73" t="s">
        <v>874</v>
      </c>
      <c r="AT644" s="74" t="s">
        <v>908</v>
      </c>
      <c r="AU644" s="71"/>
      <c r="AV644" s="71"/>
      <c r="AW644" s="71"/>
      <c r="AX644" s="71"/>
    </row>
    <row r="645" spans="45:50">
      <c r="AS645" s="73" t="s">
        <v>874</v>
      </c>
      <c r="AT645" s="74" t="s">
        <v>909</v>
      </c>
      <c r="AU645" s="71"/>
      <c r="AV645" s="71"/>
      <c r="AW645" s="71"/>
      <c r="AX645" s="71"/>
    </row>
    <row r="646" spans="45:50">
      <c r="AS646" s="73" t="s">
        <v>874</v>
      </c>
      <c r="AT646" s="74" t="s">
        <v>910</v>
      </c>
      <c r="AU646" s="71"/>
      <c r="AV646" s="71"/>
      <c r="AW646" s="71"/>
      <c r="AX646" s="71"/>
    </row>
    <row r="647" spans="45:50">
      <c r="AS647" s="73" t="s">
        <v>874</v>
      </c>
      <c r="AT647" s="74" t="s">
        <v>911</v>
      </c>
      <c r="AU647" s="71"/>
      <c r="AV647" s="71"/>
      <c r="AW647" s="71"/>
      <c r="AX647" s="71"/>
    </row>
    <row r="648" spans="45:50">
      <c r="AS648" s="73" t="s">
        <v>874</v>
      </c>
      <c r="AT648" s="74" t="s">
        <v>912</v>
      </c>
      <c r="AU648" s="71"/>
      <c r="AV648" s="71"/>
      <c r="AW648" s="71"/>
      <c r="AX648" s="71"/>
    </row>
    <row r="649" spans="45:50">
      <c r="AS649" s="73" t="s">
        <v>874</v>
      </c>
      <c r="AT649" s="74" t="s">
        <v>913</v>
      </c>
      <c r="AU649" s="71"/>
      <c r="AV649" s="71"/>
      <c r="AW649" s="71"/>
      <c r="AX649" s="71"/>
    </row>
    <row r="650" spans="45:50">
      <c r="AS650" s="73" t="s">
        <v>874</v>
      </c>
      <c r="AT650" s="74" t="s">
        <v>914</v>
      </c>
      <c r="AU650" s="71"/>
      <c r="AV650" s="71"/>
      <c r="AW650" s="71"/>
      <c r="AX650" s="71"/>
    </row>
    <row r="651" spans="45:50">
      <c r="AS651" s="73" t="s">
        <v>874</v>
      </c>
      <c r="AT651" s="74" t="s">
        <v>915</v>
      </c>
      <c r="AU651" s="71"/>
      <c r="AV651" s="71"/>
      <c r="AW651" s="71"/>
      <c r="AX651" s="71"/>
    </row>
    <row r="652" spans="45:50">
      <c r="AS652" s="73" t="s">
        <v>874</v>
      </c>
      <c r="AT652" s="74" t="s">
        <v>916</v>
      </c>
      <c r="AU652" s="71"/>
      <c r="AV652" s="71"/>
      <c r="AW652" s="71"/>
      <c r="AX652" s="71"/>
    </row>
    <row r="653" spans="45:50">
      <c r="AS653" s="73" t="s">
        <v>874</v>
      </c>
      <c r="AT653" s="74" t="s">
        <v>917</v>
      </c>
      <c r="AU653" s="71"/>
      <c r="AV653" s="71"/>
      <c r="AW653" s="71"/>
      <c r="AX653" s="71"/>
    </row>
    <row r="654" spans="45:50">
      <c r="AS654" s="73" t="s">
        <v>874</v>
      </c>
      <c r="AT654" s="74" t="s">
        <v>918</v>
      </c>
      <c r="AU654" s="71"/>
      <c r="AV654" s="71"/>
      <c r="AW654" s="71"/>
      <c r="AX654" s="71"/>
    </row>
    <row r="655" spans="45:50">
      <c r="AS655" s="73" t="s">
        <v>874</v>
      </c>
      <c r="AT655" s="74" t="s">
        <v>919</v>
      </c>
      <c r="AU655" s="71"/>
      <c r="AV655" s="71"/>
      <c r="AW655" s="71"/>
      <c r="AX655" s="71"/>
    </row>
    <row r="656" spans="45:50">
      <c r="AS656" s="73" t="s">
        <v>874</v>
      </c>
      <c r="AT656" s="74" t="s">
        <v>920</v>
      </c>
      <c r="AU656" s="71"/>
      <c r="AV656" s="71"/>
      <c r="AW656" s="71"/>
      <c r="AX656" s="71"/>
    </row>
    <row r="657" spans="45:50">
      <c r="AS657" s="73" t="s">
        <v>874</v>
      </c>
      <c r="AT657" s="74" t="s">
        <v>921</v>
      </c>
      <c r="AU657" s="71"/>
      <c r="AV657" s="71"/>
      <c r="AW657" s="71"/>
      <c r="AX657" s="71"/>
    </row>
    <row r="658" spans="45:50">
      <c r="AS658" s="73" t="s">
        <v>874</v>
      </c>
      <c r="AT658" s="74" t="s">
        <v>922</v>
      </c>
      <c r="AU658" s="71"/>
      <c r="AV658" s="71"/>
      <c r="AW658" s="71"/>
      <c r="AX658" s="71"/>
    </row>
    <row r="659" spans="45:50">
      <c r="AS659" s="73" t="s">
        <v>874</v>
      </c>
      <c r="AT659" s="74" t="s">
        <v>923</v>
      </c>
      <c r="AU659" s="71"/>
      <c r="AV659" s="71"/>
      <c r="AW659" s="71"/>
      <c r="AX659" s="71"/>
    </row>
    <row r="660" spans="45:50">
      <c r="AS660" s="73" t="s">
        <v>874</v>
      </c>
      <c r="AT660" s="74" t="s">
        <v>924</v>
      </c>
      <c r="AU660" s="71"/>
      <c r="AV660" s="71"/>
      <c r="AW660" s="71"/>
      <c r="AX660" s="71"/>
    </row>
    <row r="661" spans="45:50">
      <c r="AS661" s="73" t="s">
        <v>874</v>
      </c>
      <c r="AT661" s="74" t="s">
        <v>925</v>
      </c>
      <c r="AU661" s="71"/>
      <c r="AV661" s="71"/>
      <c r="AW661" s="71"/>
      <c r="AX661" s="71"/>
    </row>
    <row r="662" spans="45:50">
      <c r="AS662" s="73" t="s">
        <v>874</v>
      </c>
      <c r="AT662" s="74" t="s">
        <v>926</v>
      </c>
      <c r="AU662" s="71"/>
      <c r="AV662" s="71"/>
      <c r="AW662" s="71"/>
      <c r="AX662" s="71"/>
    </row>
    <row r="663" spans="45:50">
      <c r="AS663" s="73" t="s">
        <v>874</v>
      </c>
      <c r="AT663" s="74" t="s">
        <v>927</v>
      </c>
      <c r="AU663" s="71"/>
      <c r="AV663" s="71"/>
      <c r="AW663" s="71"/>
      <c r="AX663" s="71"/>
    </row>
    <row r="664" spans="45:50">
      <c r="AS664" s="73" t="s">
        <v>874</v>
      </c>
      <c r="AT664" s="74" t="s">
        <v>928</v>
      </c>
      <c r="AU664" s="71"/>
      <c r="AV664" s="71"/>
      <c r="AW664" s="71"/>
      <c r="AX664" s="71"/>
    </row>
    <row r="665" spans="45:50">
      <c r="AS665" s="73" t="s">
        <v>874</v>
      </c>
      <c r="AT665" s="74" t="s">
        <v>929</v>
      </c>
      <c r="AU665" s="71"/>
      <c r="AV665" s="71"/>
      <c r="AW665" s="71"/>
      <c r="AX665" s="71"/>
    </row>
    <row r="666" spans="45:50">
      <c r="AS666" s="73" t="s">
        <v>874</v>
      </c>
      <c r="AT666" s="74" t="s">
        <v>930</v>
      </c>
      <c r="AU666" s="71"/>
      <c r="AV666" s="71"/>
      <c r="AW666" s="71"/>
      <c r="AX666" s="71"/>
    </row>
    <row r="667" spans="45:50">
      <c r="AS667" s="73" t="s">
        <v>874</v>
      </c>
      <c r="AT667" s="74" t="s">
        <v>931</v>
      </c>
      <c r="AU667" s="71"/>
      <c r="AV667" s="71"/>
      <c r="AW667" s="71"/>
      <c r="AX667" s="71"/>
    </row>
    <row r="668" spans="45:50">
      <c r="AS668" s="73" t="s">
        <v>874</v>
      </c>
      <c r="AT668" s="74" t="s">
        <v>792</v>
      </c>
      <c r="AU668" s="71"/>
      <c r="AV668" s="71"/>
      <c r="AW668" s="71"/>
      <c r="AX668" s="71"/>
    </row>
    <row r="669" spans="45:50">
      <c r="AS669" s="73" t="s">
        <v>874</v>
      </c>
      <c r="AT669" s="74" t="s">
        <v>932</v>
      </c>
      <c r="AU669" s="71"/>
      <c r="AV669" s="71"/>
      <c r="AW669" s="71"/>
      <c r="AX669" s="71"/>
    </row>
    <row r="670" spans="45:50">
      <c r="AS670" s="73" t="s">
        <v>874</v>
      </c>
      <c r="AT670" s="74" t="s">
        <v>933</v>
      </c>
      <c r="AU670" s="71"/>
      <c r="AV670" s="71"/>
      <c r="AW670" s="71"/>
      <c r="AX670" s="71"/>
    </row>
    <row r="671" spans="45:50">
      <c r="AS671" s="73" t="s">
        <v>874</v>
      </c>
      <c r="AT671" s="74" t="s">
        <v>934</v>
      </c>
      <c r="AU671" s="71"/>
      <c r="AV671" s="71"/>
      <c r="AW671" s="71"/>
      <c r="AX671" s="71"/>
    </row>
    <row r="672" spans="45:50">
      <c r="AS672" s="73" t="s">
        <v>874</v>
      </c>
      <c r="AT672" s="74" t="s">
        <v>935</v>
      </c>
      <c r="AU672" s="71"/>
      <c r="AV672" s="71"/>
      <c r="AW672" s="71"/>
      <c r="AX672" s="71"/>
    </row>
    <row r="673" spans="45:50">
      <c r="AS673" s="73" t="s">
        <v>874</v>
      </c>
      <c r="AT673" s="74" t="s">
        <v>936</v>
      </c>
      <c r="AU673" s="71"/>
      <c r="AV673" s="71"/>
      <c r="AW673" s="71"/>
      <c r="AX673" s="71"/>
    </row>
    <row r="674" spans="45:50">
      <c r="AS674" s="73" t="s">
        <v>874</v>
      </c>
      <c r="AT674" s="74" t="s">
        <v>937</v>
      </c>
      <c r="AU674" s="71"/>
      <c r="AV674" s="71"/>
      <c r="AW674" s="71"/>
      <c r="AX674" s="71"/>
    </row>
    <row r="675" spans="45:50">
      <c r="AS675" s="73" t="s">
        <v>874</v>
      </c>
      <c r="AT675" s="74" t="s">
        <v>938</v>
      </c>
      <c r="AU675" s="71"/>
      <c r="AV675" s="71"/>
      <c r="AW675" s="71"/>
      <c r="AX675" s="71"/>
    </row>
    <row r="676" spans="45:50">
      <c r="AS676" s="73" t="s">
        <v>874</v>
      </c>
      <c r="AT676" s="74" t="s">
        <v>939</v>
      </c>
      <c r="AU676" s="71"/>
      <c r="AV676" s="71"/>
      <c r="AW676" s="71"/>
      <c r="AX676" s="71"/>
    </row>
    <row r="677" spans="45:50">
      <c r="AS677" s="73" t="s">
        <v>874</v>
      </c>
      <c r="AT677" s="74" t="s">
        <v>940</v>
      </c>
      <c r="AU677" s="71"/>
      <c r="AV677" s="71"/>
      <c r="AW677" s="71"/>
      <c r="AX677" s="71"/>
    </row>
    <row r="678" spans="45:50">
      <c r="AS678" s="73" t="s">
        <v>874</v>
      </c>
      <c r="AT678" s="74" t="s">
        <v>941</v>
      </c>
      <c r="AU678" s="71"/>
      <c r="AV678" s="71"/>
      <c r="AW678" s="71"/>
      <c r="AX678" s="71"/>
    </row>
    <row r="679" spans="45:50">
      <c r="AS679" s="73" t="s">
        <v>874</v>
      </c>
      <c r="AT679" s="74" t="s">
        <v>942</v>
      </c>
      <c r="AU679" s="71"/>
      <c r="AV679" s="71"/>
      <c r="AW679" s="71"/>
      <c r="AX679" s="71"/>
    </row>
    <row r="680" spans="45:50">
      <c r="AS680" s="73" t="s">
        <v>874</v>
      </c>
      <c r="AT680" s="74" t="s">
        <v>943</v>
      </c>
      <c r="AU680" s="71"/>
      <c r="AV680" s="71"/>
      <c r="AW680" s="71"/>
      <c r="AX680" s="71"/>
    </row>
    <row r="681" spans="45:50">
      <c r="AS681" s="73" t="s">
        <v>874</v>
      </c>
      <c r="AT681" s="74" t="s">
        <v>944</v>
      </c>
      <c r="AU681" s="71"/>
      <c r="AV681" s="71"/>
      <c r="AW681" s="71"/>
      <c r="AX681" s="71"/>
    </row>
    <row r="682" spans="45:50">
      <c r="AS682" s="73" t="s">
        <v>874</v>
      </c>
      <c r="AT682" s="74" t="s">
        <v>945</v>
      </c>
      <c r="AU682" s="71"/>
      <c r="AV682" s="71"/>
      <c r="AW682" s="71"/>
      <c r="AX682" s="71"/>
    </row>
    <row r="683" spans="45:50">
      <c r="AS683" s="73" t="s">
        <v>874</v>
      </c>
      <c r="AT683" s="74" t="s">
        <v>946</v>
      </c>
      <c r="AU683" s="71"/>
      <c r="AV683" s="71"/>
      <c r="AW683" s="71"/>
      <c r="AX683" s="71"/>
    </row>
    <row r="684" spans="45:50">
      <c r="AS684" s="73" t="s">
        <v>947</v>
      </c>
      <c r="AT684" s="74" t="s">
        <v>948</v>
      </c>
      <c r="AU684" s="71"/>
      <c r="AV684" s="71"/>
      <c r="AW684" s="71"/>
      <c r="AX684" s="71"/>
    </row>
    <row r="685" spans="45:50">
      <c r="AS685" s="73" t="s">
        <v>947</v>
      </c>
      <c r="AT685" s="74" t="s">
        <v>949</v>
      </c>
      <c r="AU685" s="71"/>
      <c r="AV685" s="71"/>
      <c r="AW685" s="71"/>
      <c r="AX685" s="71"/>
    </row>
    <row r="686" spans="45:50">
      <c r="AS686" s="73" t="s">
        <v>947</v>
      </c>
      <c r="AT686" s="74" t="s">
        <v>950</v>
      </c>
      <c r="AU686" s="71"/>
      <c r="AV686" s="71"/>
      <c r="AW686" s="71"/>
      <c r="AX686" s="71"/>
    </row>
    <row r="687" spans="45:50">
      <c r="AS687" s="73" t="s">
        <v>947</v>
      </c>
      <c r="AT687" s="74" t="s">
        <v>951</v>
      </c>
      <c r="AU687" s="71"/>
      <c r="AV687" s="71"/>
      <c r="AW687" s="71"/>
      <c r="AX687" s="71"/>
    </row>
    <row r="688" spans="45:50">
      <c r="AS688" s="73" t="s">
        <v>947</v>
      </c>
      <c r="AT688" s="74" t="s">
        <v>952</v>
      </c>
      <c r="AU688" s="71"/>
      <c r="AV688" s="71"/>
      <c r="AW688" s="71"/>
      <c r="AX688" s="71"/>
    </row>
    <row r="689" spans="45:50">
      <c r="AS689" s="73" t="s">
        <v>947</v>
      </c>
      <c r="AT689" s="74" t="s">
        <v>953</v>
      </c>
      <c r="AU689" s="71"/>
      <c r="AV689" s="71"/>
      <c r="AW689" s="71"/>
      <c r="AX689" s="71"/>
    </row>
    <row r="690" spans="45:50">
      <c r="AS690" s="73" t="s">
        <v>947</v>
      </c>
      <c r="AT690" s="74" t="s">
        <v>954</v>
      </c>
      <c r="AU690" s="71"/>
      <c r="AV690" s="71"/>
      <c r="AW690" s="71"/>
      <c r="AX690" s="71"/>
    </row>
    <row r="691" spans="45:50">
      <c r="AS691" s="73" t="s">
        <v>947</v>
      </c>
      <c r="AT691" s="74" t="s">
        <v>955</v>
      </c>
      <c r="AU691" s="71"/>
      <c r="AV691" s="71"/>
      <c r="AW691" s="71"/>
      <c r="AX691" s="71"/>
    </row>
    <row r="692" spans="45:50">
      <c r="AS692" s="73" t="s">
        <v>947</v>
      </c>
      <c r="AT692" s="74" t="s">
        <v>956</v>
      </c>
      <c r="AU692" s="71"/>
      <c r="AV692" s="71"/>
      <c r="AW692" s="71"/>
      <c r="AX692" s="71"/>
    </row>
    <row r="693" spans="45:50">
      <c r="AS693" s="73" t="s">
        <v>947</v>
      </c>
      <c r="AT693" s="74" t="s">
        <v>957</v>
      </c>
      <c r="AU693" s="71"/>
      <c r="AV693" s="71"/>
      <c r="AW693" s="71"/>
      <c r="AX693" s="71"/>
    </row>
    <row r="694" spans="45:50">
      <c r="AS694" s="73" t="s">
        <v>947</v>
      </c>
      <c r="AT694" s="74" t="s">
        <v>958</v>
      </c>
      <c r="AU694" s="71"/>
      <c r="AV694" s="71"/>
      <c r="AW694" s="71"/>
      <c r="AX694" s="71"/>
    </row>
    <row r="695" spans="45:50">
      <c r="AS695" s="73" t="s">
        <v>947</v>
      </c>
      <c r="AT695" s="74" t="s">
        <v>959</v>
      </c>
      <c r="AU695" s="71"/>
      <c r="AV695" s="71"/>
      <c r="AW695" s="71"/>
      <c r="AX695" s="71"/>
    </row>
    <row r="696" spans="45:50">
      <c r="AS696" s="73" t="s">
        <v>947</v>
      </c>
      <c r="AT696" s="74" t="s">
        <v>960</v>
      </c>
      <c r="AU696" s="71"/>
      <c r="AV696" s="71"/>
      <c r="AW696" s="71"/>
      <c r="AX696" s="71"/>
    </row>
    <row r="697" spans="45:50">
      <c r="AS697" s="95" t="s">
        <v>961</v>
      </c>
      <c r="AT697" s="96" t="s">
        <v>962</v>
      </c>
      <c r="AU697" s="71"/>
      <c r="AV697" s="71"/>
      <c r="AW697" s="71"/>
      <c r="AX697" s="71"/>
    </row>
    <row r="698" spans="45:50">
      <c r="AS698" s="95" t="s">
        <v>961</v>
      </c>
      <c r="AT698" s="74" t="s">
        <v>963</v>
      </c>
      <c r="AU698" s="71"/>
      <c r="AV698" s="71"/>
      <c r="AW698" s="71"/>
      <c r="AX698" s="71"/>
    </row>
    <row r="699" spans="45:50">
      <c r="AS699" s="95" t="s">
        <v>961</v>
      </c>
      <c r="AT699" s="74" t="s">
        <v>964</v>
      </c>
      <c r="AU699" s="71"/>
      <c r="AV699" s="71"/>
      <c r="AW699" s="71"/>
      <c r="AX699" s="71"/>
    </row>
    <row r="700" spans="45:50">
      <c r="AS700" s="95" t="s">
        <v>961</v>
      </c>
      <c r="AT700" s="74" t="s">
        <v>965</v>
      </c>
      <c r="AU700" s="71"/>
      <c r="AV700" s="71"/>
      <c r="AW700" s="71"/>
      <c r="AX700" s="71"/>
    </row>
    <row r="701" spans="45:50">
      <c r="AS701" s="95" t="s">
        <v>961</v>
      </c>
      <c r="AT701" s="74" t="s">
        <v>966</v>
      </c>
      <c r="AU701" s="71"/>
      <c r="AV701" s="71"/>
      <c r="AW701" s="71"/>
      <c r="AX701" s="71"/>
    </row>
    <row r="702" spans="45:50">
      <c r="AS702" s="95" t="s">
        <v>961</v>
      </c>
      <c r="AT702" s="74" t="s">
        <v>967</v>
      </c>
      <c r="AU702" s="71"/>
      <c r="AV702" s="71"/>
      <c r="AW702" s="71"/>
      <c r="AX702" s="71"/>
    </row>
    <row r="703" spans="45:50">
      <c r="AS703" s="95" t="s">
        <v>961</v>
      </c>
      <c r="AT703" s="74" t="s">
        <v>968</v>
      </c>
      <c r="AU703" s="71"/>
      <c r="AV703" s="71"/>
      <c r="AW703" s="71"/>
      <c r="AX703" s="71"/>
    </row>
    <row r="704" spans="45:50">
      <c r="AS704" s="95" t="s">
        <v>961</v>
      </c>
      <c r="AT704" s="74" t="s">
        <v>969</v>
      </c>
      <c r="AU704" s="71"/>
      <c r="AV704" s="71"/>
      <c r="AW704" s="71"/>
      <c r="AX704" s="71"/>
    </row>
    <row r="705" spans="45:50">
      <c r="AS705" s="95" t="s">
        <v>961</v>
      </c>
      <c r="AT705" s="74" t="s">
        <v>970</v>
      </c>
      <c r="AU705" s="71"/>
      <c r="AV705" s="71"/>
      <c r="AW705" s="71"/>
      <c r="AX705" s="71"/>
    </row>
    <row r="706" spans="45:50">
      <c r="AS706" s="95" t="s">
        <v>961</v>
      </c>
      <c r="AT706" s="74" t="s">
        <v>971</v>
      </c>
      <c r="AU706" s="71"/>
      <c r="AV706" s="71"/>
      <c r="AW706" s="71"/>
      <c r="AX706" s="71"/>
    </row>
    <row r="707" spans="45:50">
      <c r="AS707" s="95" t="s">
        <v>961</v>
      </c>
      <c r="AT707" s="74" t="s">
        <v>972</v>
      </c>
      <c r="AU707" s="71"/>
      <c r="AV707" s="71"/>
      <c r="AW707" s="71"/>
      <c r="AX707" s="71"/>
    </row>
    <row r="708" spans="45:50">
      <c r="AS708" s="95" t="s">
        <v>961</v>
      </c>
      <c r="AT708" s="74" t="s">
        <v>973</v>
      </c>
      <c r="AU708" s="71"/>
      <c r="AV708" s="71"/>
      <c r="AW708" s="71"/>
      <c r="AX708" s="71"/>
    </row>
    <row r="709" spans="45:50">
      <c r="AS709" s="95" t="s">
        <v>961</v>
      </c>
      <c r="AT709" s="74" t="s">
        <v>974</v>
      </c>
      <c r="AU709" s="71"/>
      <c r="AV709" s="71"/>
      <c r="AW709" s="71"/>
      <c r="AX709" s="71"/>
    </row>
    <row r="710" spans="45:50">
      <c r="AS710" s="95" t="s">
        <v>961</v>
      </c>
      <c r="AT710" s="74" t="s">
        <v>975</v>
      </c>
      <c r="AU710" s="71"/>
      <c r="AV710" s="71"/>
      <c r="AW710" s="71"/>
      <c r="AX710" s="71"/>
    </row>
    <row r="711" spans="45:50">
      <c r="AS711" s="95" t="s">
        <v>961</v>
      </c>
      <c r="AT711" s="74" t="s">
        <v>976</v>
      </c>
      <c r="AU711" s="71"/>
      <c r="AV711" s="71"/>
      <c r="AW711" s="71"/>
      <c r="AX711" s="71"/>
    </row>
    <row r="712" spans="45:50">
      <c r="AS712" s="95" t="s">
        <v>961</v>
      </c>
      <c r="AT712" s="74" t="s">
        <v>977</v>
      </c>
      <c r="AU712" s="71"/>
      <c r="AV712" s="71"/>
      <c r="AW712" s="71"/>
      <c r="AX712" s="71"/>
    </row>
    <row r="713" spans="45:50">
      <c r="AS713" s="95" t="s">
        <v>961</v>
      </c>
      <c r="AT713" s="74" t="s">
        <v>978</v>
      </c>
      <c r="AU713" s="71"/>
      <c r="AV713" s="71"/>
      <c r="AW713" s="71"/>
      <c r="AX713" s="71"/>
    </row>
    <row r="714" spans="45:50">
      <c r="AS714" s="95" t="s">
        <v>961</v>
      </c>
      <c r="AT714" s="74" t="s">
        <v>979</v>
      </c>
      <c r="AU714" s="71"/>
      <c r="AV714" s="71"/>
      <c r="AW714" s="71"/>
      <c r="AX714" s="71"/>
    </row>
    <row r="715" spans="45:50">
      <c r="AS715" s="95" t="s">
        <v>961</v>
      </c>
      <c r="AT715" s="74" t="s">
        <v>980</v>
      </c>
      <c r="AU715" s="71"/>
      <c r="AV715" s="71"/>
      <c r="AW715" s="71"/>
      <c r="AX715" s="71"/>
    </row>
    <row r="716" spans="45:50">
      <c r="AS716" s="95" t="s">
        <v>961</v>
      </c>
      <c r="AT716" s="74" t="s">
        <v>981</v>
      </c>
      <c r="AU716" s="71"/>
      <c r="AV716" s="71"/>
      <c r="AW716" s="71"/>
      <c r="AX716" s="71"/>
    </row>
    <row r="717" spans="45:50">
      <c r="AS717" s="95" t="s">
        <v>961</v>
      </c>
      <c r="AT717" s="74" t="s">
        <v>982</v>
      </c>
      <c r="AU717" s="71"/>
      <c r="AV717" s="71"/>
      <c r="AW717" s="71"/>
      <c r="AX717" s="71"/>
    </row>
  </sheetData>
  <sheetProtection insertColumns="0" insertRows="0" deleteColumns="0" deleteRows="0"/>
  <mergeCells count="299">
    <mergeCell ref="O155:S155"/>
    <mergeCell ref="C69:E69"/>
    <mergeCell ref="F69:H69"/>
    <mergeCell ref="I69:K69"/>
    <mergeCell ref="L69:N69"/>
    <mergeCell ref="O69:S70"/>
    <mergeCell ref="O104:S104"/>
    <mergeCell ref="O105:S105"/>
    <mergeCell ref="O106:S106"/>
    <mergeCell ref="O95:S95"/>
    <mergeCell ref="O96:S96"/>
    <mergeCell ref="O97:S97"/>
    <mergeCell ref="O98:S98"/>
    <mergeCell ref="O99:S99"/>
    <mergeCell ref="O100:S100"/>
    <mergeCell ref="O101:S101"/>
    <mergeCell ref="O102:S102"/>
    <mergeCell ref="O124:S124"/>
    <mergeCell ref="O125:S125"/>
    <mergeCell ref="O126:S126"/>
    <mergeCell ref="O127:S127"/>
    <mergeCell ref="O116:S116"/>
    <mergeCell ref="O117:S117"/>
    <mergeCell ref="O118:S118"/>
    <mergeCell ref="A135:A136"/>
    <mergeCell ref="A137:A138"/>
    <mergeCell ref="A139:A140"/>
    <mergeCell ref="A141:A142"/>
    <mergeCell ref="A143:A144"/>
    <mergeCell ref="A145:A146"/>
    <mergeCell ref="O128:S128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O139:S139"/>
    <mergeCell ref="O140:S140"/>
    <mergeCell ref="O141:S141"/>
    <mergeCell ref="O142:S142"/>
    <mergeCell ref="O143:S143"/>
    <mergeCell ref="O144:S144"/>
    <mergeCell ref="O145:S145"/>
    <mergeCell ref="A147:A148"/>
    <mergeCell ref="A149:A150"/>
    <mergeCell ref="A159:A160"/>
    <mergeCell ref="O156:S156"/>
    <mergeCell ref="O157:S157"/>
    <mergeCell ref="O158:S158"/>
    <mergeCell ref="A103:A104"/>
    <mergeCell ref="A105:A106"/>
    <mergeCell ref="A107:A108"/>
    <mergeCell ref="A129:A130"/>
    <mergeCell ref="A131:A132"/>
    <mergeCell ref="A113:A114"/>
    <mergeCell ref="A115:A116"/>
    <mergeCell ref="A117:A118"/>
    <mergeCell ref="A119:A120"/>
    <mergeCell ref="A121:A122"/>
    <mergeCell ref="A109:A110"/>
    <mergeCell ref="A111:A112"/>
    <mergeCell ref="A151:A152"/>
    <mergeCell ref="A153:A154"/>
    <mergeCell ref="A155:A156"/>
    <mergeCell ref="O103:S103"/>
    <mergeCell ref="O122:S122"/>
    <mergeCell ref="O123:S123"/>
    <mergeCell ref="O119:S119"/>
    <mergeCell ref="O120:S120"/>
    <mergeCell ref="O121:S121"/>
    <mergeCell ref="O86:S86"/>
    <mergeCell ref="O87:S87"/>
    <mergeCell ref="O88:S88"/>
    <mergeCell ref="O89:S89"/>
    <mergeCell ref="O90:S90"/>
    <mergeCell ref="O91:S91"/>
    <mergeCell ref="O92:S92"/>
    <mergeCell ref="O93:S93"/>
    <mergeCell ref="O94:S94"/>
    <mergeCell ref="O107:S107"/>
    <mergeCell ref="O108:S108"/>
    <mergeCell ref="O109:S109"/>
    <mergeCell ref="O110:S110"/>
    <mergeCell ref="O111:S111"/>
    <mergeCell ref="O112:S112"/>
    <mergeCell ref="O113:S113"/>
    <mergeCell ref="O114:S114"/>
    <mergeCell ref="O115:S115"/>
    <mergeCell ref="O76:S76"/>
    <mergeCell ref="O78:S78"/>
    <mergeCell ref="O79:S79"/>
    <mergeCell ref="O80:S80"/>
    <mergeCell ref="O81:S81"/>
    <mergeCell ref="O82:S82"/>
    <mergeCell ref="O83:S83"/>
    <mergeCell ref="O84:S84"/>
    <mergeCell ref="O85:S85"/>
    <mergeCell ref="O77:S77"/>
    <mergeCell ref="O59:S59"/>
    <mergeCell ref="O51:S51"/>
    <mergeCell ref="O52:S52"/>
    <mergeCell ref="O53:S53"/>
    <mergeCell ref="O54:S54"/>
    <mergeCell ref="O55:S55"/>
    <mergeCell ref="O56:S56"/>
    <mergeCell ref="O57:S57"/>
    <mergeCell ref="O58:S58"/>
    <mergeCell ref="O74:S74"/>
    <mergeCell ref="O75:S75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73:S73"/>
    <mergeCell ref="O72:S72"/>
    <mergeCell ref="O43:S43"/>
    <mergeCell ref="O44:S44"/>
    <mergeCell ref="O49:S49"/>
    <mergeCell ref="O50:S50"/>
    <mergeCell ref="O46:S46"/>
    <mergeCell ref="O48:S48"/>
    <mergeCell ref="O45:S45"/>
    <mergeCell ref="A40:B40"/>
    <mergeCell ref="O20:S22"/>
    <mergeCell ref="O24:S24"/>
    <mergeCell ref="O39:S39"/>
    <mergeCell ref="O40:S40"/>
    <mergeCell ref="A39:B39"/>
    <mergeCell ref="O41:S41"/>
    <mergeCell ref="O42:S42"/>
    <mergeCell ref="A20:B23"/>
    <mergeCell ref="O47:S47"/>
    <mergeCell ref="O35:S35"/>
    <mergeCell ref="O37:S37"/>
    <mergeCell ref="O38:S38"/>
    <mergeCell ref="L20:N20"/>
    <mergeCell ref="L21:N21"/>
    <mergeCell ref="A34:B34"/>
    <mergeCell ref="A41:B41"/>
    <mergeCell ref="A1:S1"/>
    <mergeCell ref="A3:S3"/>
    <mergeCell ref="A4:S4"/>
    <mergeCell ref="H5:I5"/>
    <mergeCell ref="M5:N5"/>
    <mergeCell ref="B5:C5"/>
    <mergeCell ref="E5:F5"/>
    <mergeCell ref="H6:M6"/>
    <mergeCell ref="N6:S6"/>
    <mergeCell ref="B6:G6"/>
    <mergeCell ref="K5:L5"/>
    <mergeCell ref="Q5:S5"/>
    <mergeCell ref="A6:A9"/>
    <mergeCell ref="B7:B9"/>
    <mergeCell ref="A2:S2"/>
    <mergeCell ref="N7:N9"/>
    <mergeCell ref="I7:I9"/>
    <mergeCell ref="M14:N14"/>
    <mergeCell ref="O36:S36"/>
    <mergeCell ref="A24:B24"/>
    <mergeCell ref="P7:P9"/>
    <mergeCell ref="J7:J9"/>
    <mergeCell ref="C7:C9"/>
    <mergeCell ref="R7:R9"/>
    <mergeCell ref="M7:M9"/>
    <mergeCell ref="E7:E9"/>
    <mergeCell ref="F7:F9"/>
    <mergeCell ref="D7:D9"/>
    <mergeCell ref="L7:L9"/>
    <mergeCell ref="G7:G9"/>
    <mergeCell ref="H7:H9"/>
    <mergeCell ref="K7:K9"/>
    <mergeCell ref="A19:B19"/>
    <mergeCell ref="S7:S9"/>
    <mergeCell ref="A15:B15"/>
    <mergeCell ref="Q7:Q9"/>
    <mergeCell ref="O14:Q14"/>
    <mergeCell ref="S14:S19"/>
    <mergeCell ref="G13:S13"/>
    <mergeCell ref="A37:B37"/>
    <mergeCell ref="A38:B38"/>
    <mergeCell ref="A13:F13"/>
    <mergeCell ref="A14:F14"/>
    <mergeCell ref="A16:A17"/>
    <mergeCell ref="A18:B18"/>
    <mergeCell ref="G14:G15"/>
    <mergeCell ref="H14:H15"/>
    <mergeCell ref="O7:O9"/>
    <mergeCell ref="O23:S23"/>
    <mergeCell ref="O25:S25"/>
    <mergeCell ref="O29:S29"/>
    <mergeCell ref="O28:S28"/>
    <mergeCell ref="O27:S27"/>
    <mergeCell ref="O26:S26"/>
    <mergeCell ref="O30:S30"/>
    <mergeCell ref="O31:S31"/>
    <mergeCell ref="O32:S32"/>
    <mergeCell ref="O33:S33"/>
    <mergeCell ref="A35:B35"/>
    <mergeCell ref="A36:B36"/>
    <mergeCell ref="O34:S34"/>
    <mergeCell ref="I14:J14"/>
    <mergeCell ref="K14:L14"/>
    <mergeCell ref="A89:A90"/>
    <mergeCell ref="A57:B57"/>
    <mergeCell ref="A58:B58"/>
    <mergeCell ref="A49:B49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60:B60"/>
    <mergeCell ref="A91:A92"/>
    <mergeCell ref="A93:A94"/>
    <mergeCell ref="A95:A96"/>
    <mergeCell ref="A97:A98"/>
    <mergeCell ref="A79:A80"/>
    <mergeCell ref="A81:A82"/>
    <mergeCell ref="A54:B54"/>
    <mergeCell ref="A99:A100"/>
    <mergeCell ref="A83:A84"/>
    <mergeCell ref="A85:A86"/>
    <mergeCell ref="A87:A88"/>
    <mergeCell ref="A55:B55"/>
    <mergeCell ref="A69:B70"/>
    <mergeCell ref="A73:A74"/>
    <mergeCell ref="A75:A76"/>
    <mergeCell ref="A77:A78"/>
    <mergeCell ref="A67:B67"/>
    <mergeCell ref="A68:B68"/>
    <mergeCell ref="A62:B62"/>
    <mergeCell ref="A63:B63"/>
    <mergeCell ref="A64:B64"/>
    <mergeCell ref="A65:B65"/>
    <mergeCell ref="A66:B66"/>
    <mergeCell ref="A56:B56"/>
    <mergeCell ref="A133:A134"/>
    <mergeCell ref="F20:H20"/>
    <mergeCell ref="F21:H21"/>
    <mergeCell ref="I20:K20"/>
    <mergeCell ref="I21:K21"/>
    <mergeCell ref="C20:E20"/>
    <mergeCell ref="C21:E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23:A124"/>
    <mergeCell ref="A125:A126"/>
    <mergeCell ref="A127:A128"/>
    <mergeCell ref="A59:B59"/>
    <mergeCell ref="A61:B61"/>
    <mergeCell ref="A42:B42"/>
    <mergeCell ref="A101:A102"/>
    <mergeCell ref="A71:A72"/>
    <mergeCell ref="O146:S146"/>
    <mergeCell ref="O147:S147"/>
    <mergeCell ref="O148:S148"/>
    <mergeCell ref="O149:S149"/>
    <mergeCell ref="O150:S150"/>
    <mergeCell ref="A164:B164"/>
    <mergeCell ref="A165:B165"/>
    <mergeCell ref="A166:B166"/>
    <mergeCell ref="A167:B167"/>
    <mergeCell ref="A161:A162"/>
    <mergeCell ref="G163:N163"/>
    <mergeCell ref="C164:F167"/>
    <mergeCell ref="G164:N167"/>
    <mergeCell ref="O163:S163"/>
    <mergeCell ref="O164:S167"/>
    <mergeCell ref="A163:B163"/>
    <mergeCell ref="O161:S161"/>
    <mergeCell ref="O162:S162"/>
    <mergeCell ref="A157:A158"/>
    <mergeCell ref="C163:F163"/>
    <mergeCell ref="O151:S151"/>
    <mergeCell ref="O152:S152"/>
    <mergeCell ref="O153:S153"/>
    <mergeCell ref="O154:S154"/>
  </mergeCells>
  <dataValidations count="2">
    <dataValidation type="list" allowBlank="1" showInputMessage="1" showErrorMessage="1" sqref="B5:C5">
      <formula1>Statelist</formula1>
    </dataValidation>
    <dataValidation type="list" allowBlank="1" showInputMessage="1" showErrorMessage="1" sqref="E5:F5">
      <formula1>DMT</formula1>
    </dataValidation>
  </dataValidations>
  <pageMargins left="0.2" right="0" top="0.14000000000000001" bottom="0" header="0.17" footer="0"/>
  <pageSetup paperSize="9" scale="45" orientation="landscape" r:id="rId1"/>
  <rowBreaks count="3" manualBreakCount="3">
    <brk id="41" max="16" man="1"/>
    <brk id="88" max="16" man="1"/>
    <brk id="134" max="17" man="1"/>
  </rowBreaks>
  <ignoredErrors>
    <ignoredError sqref="H42 E42 E49 H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T237"/>
  <sheetViews>
    <sheetView view="pageBreakPreview" topLeftCell="C11" zoomScale="60" zoomScaleNormal="60" workbookViewId="0">
      <selection activeCell="U29" sqref="U29:W29"/>
    </sheetView>
  </sheetViews>
  <sheetFormatPr defaultRowHeight="15"/>
  <cols>
    <col min="1" max="1" width="20.140625" style="297" customWidth="1"/>
    <col min="2" max="2" width="16.7109375" style="71" customWidth="1"/>
    <col min="3" max="3" width="10.28515625" style="71" customWidth="1"/>
    <col min="4" max="4" width="15.28515625" style="71" customWidth="1"/>
    <col min="5" max="5" width="15.42578125" style="71" customWidth="1"/>
    <col min="6" max="6" width="15" style="71" customWidth="1"/>
    <col min="7" max="7" width="15.42578125" style="71" customWidth="1"/>
    <col min="8" max="8" width="13.28515625" style="71" customWidth="1"/>
    <col min="9" max="9" width="11.85546875" style="71" customWidth="1"/>
    <col min="10" max="10" width="14.28515625" style="71" customWidth="1"/>
    <col min="11" max="11" width="13" style="71" customWidth="1"/>
    <col min="12" max="12" width="10.140625" style="71" customWidth="1"/>
    <col min="13" max="13" width="13.7109375" style="71" customWidth="1"/>
    <col min="14" max="14" width="11.5703125" style="71" customWidth="1"/>
    <col min="15" max="15" width="10.85546875" style="71" customWidth="1"/>
    <col min="16" max="16" width="16" style="71" customWidth="1"/>
    <col min="17" max="17" width="14.28515625" style="71" customWidth="1"/>
    <col min="18" max="18" width="16.42578125" style="71" customWidth="1"/>
    <col min="19" max="19" width="19" style="71" customWidth="1"/>
    <col min="20" max="20" width="14.7109375" style="71" customWidth="1"/>
    <col min="21" max="21" width="12.42578125" style="70" customWidth="1"/>
    <col min="22" max="22" width="15.42578125" style="70" customWidth="1"/>
    <col min="23" max="23" width="17.42578125" style="70" customWidth="1"/>
    <col min="24" max="44" width="9.140625" style="70"/>
    <col min="45" max="45" width="15.140625" style="70" customWidth="1"/>
    <col min="46" max="71" width="9.140625" style="70"/>
    <col min="72" max="72" width="9.140625" style="70" customWidth="1"/>
    <col min="73" max="384" width="9.140625" style="70"/>
    <col min="385" max="16384" width="9.140625" style="72"/>
  </cols>
  <sheetData>
    <row r="1" spans="1:384" ht="23.25" customHeight="1">
      <c r="A1" s="721" t="s">
        <v>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</row>
    <row r="2" spans="1:384" ht="23.25" customHeight="1">
      <c r="A2" s="721" t="s">
        <v>1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</row>
    <row r="3" spans="1:384" ht="23.25" customHeight="1">
      <c r="A3" s="722" t="s">
        <v>2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</row>
    <row r="4" spans="1:384" ht="27" customHeight="1" thickBot="1">
      <c r="A4" s="721" t="s">
        <v>113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</row>
    <row r="5" spans="1:384" s="99" customFormat="1" ht="25.5" customHeight="1">
      <c r="A5" s="723" t="s">
        <v>3</v>
      </c>
      <c r="B5" s="724"/>
      <c r="C5" s="725" t="s">
        <v>694</v>
      </c>
      <c r="D5" s="725"/>
      <c r="E5" s="726" t="s">
        <v>4</v>
      </c>
      <c r="F5" s="726"/>
      <c r="G5" s="726"/>
      <c r="H5" s="624">
        <v>11</v>
      </c>
      <c r="I5" s="625"/>
      <c r="J5" s="625"/>
      <c r="K5" s="626"/>
      <c r="L5" s="727" t="s">
        <v>5</v>
      </c>
      <c r="M5" s="727"/>
      <c r="N5" s="48">
        <v>56</v>
      </c>
      <c r="O5" s="727" t="s">
        <v>6</v>
      </c>
      <c r="P5" s="727"/>
      <c r="Q5" s="727"/>
      <c r="R5" s="730" t="s">
        <v>995</v>
      </c>
      <c r="S5" s="731"/>
      <c r="T5" s="622" t="s">
        <v>96</v>
      </c>
      <c r="U5" s="623"/>
      <c r="V5" s="728">
        <v>2019</v>
      </c>
      <c r="W5" s="729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70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</row>
    <row r="6" spans="1:384" s="228" customFormat="1" ht="18" customHeight="1">
      <c r="A6" s="733"/>
      <c r="B6" s="708" t="s">
        <v>139</v>
      </c>
      <c r="C6" s="708"/>
      <c r="D6" s="708"/>
      <c r="E6" s="708"/>
      <c r="F6" s="708"/>
      <c r="G6" s="708"/>
      <c r="H6" s="708" t="s">
        <v>241</v>
      </c>
      <c r="I6" s="708"/>
      <c r="J6" s="708"/>
      <c r="K6" s="708"/>
      <c r="L6" s="708"/>
      <c r="M6" s="708"/>
      <c r="N6" s="708" t="s">
        <v>7</v>
      </c>
      <c r="O6" s="708"/>
      <c r="P6" s="708"/>
      <c r="Q6" s="708"/>
      <c r="R6" s="708"/>
      <c r="S6" s="708"/>
      <c r="T6" s="709" t="s">
        <v>8</v>
      </c>
      <c r="U6" s="709"/>
      <c r="V6" s="709"/>
      <c r="W6" s="710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30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  <c r="IW6" s="229"/>
      <c r="IX6" s="229"/>
      <c r="IY6" s="229"/>
      <c r="IZ6" s="229"/>
      <c r="JA6" s="229"/>
      <c r="JB6" s="229"/>
      <c r="JC6" s="229"/>
      <c r="JD6" s="229"/>
      <c r="JE6" s="229"/>
      <c r="JF6" s="229"/>
      <c r="JG6" s="229"/>
      <c r="JH6" s="229"/>
      <c r="JI6" s="229"/>
      <c r="JJ6" s="229"/>
      <c r="JK6" s="229"/>
      <c r="JL6" s="229"/>
      <c r="JM6" s="229"/>
      <c r="JN6" s="229"/>
      <c r="JO6" s="229"/>
      <c r="JP6" s="229"/>
      <c r="JQ6" s="229"/>
      <c r="JR6" s="229"/>
      <c r="JS6" s="229"/>
      <c r="JT6" s="229"/>
      <c r="JU6" s="229"/>
      <c r="JV6" s="229"/>
      <c r="JW6" s="229"/>
      <c r="JX6" s="229"/>
      <c r="JY6" s="229"/>
      <c r="JZ6" s="229"/>
      <c r="KA6" s="229"/>
      <c r="KB6" s="229"/>
      <c r="KC6" s="229"/>
      <c r="KD6" s="229"/>
      <c r="KE6" s="229"/>
      <c r="KF6" s="229"/>
      <c r="KG6" s="229"/>
      <c r="KH6" s="229"/>
      <c r="KI6" s="229"/>
      <c r="KJ6" s="229"/>
      <c r="KK6" s="229"/>
      <c r="KL6" s="229"/>
      <c r="KM6" s="229"/>
      <c r="KN6" s="229"/>
      <c r="KO6" s="229"/>
      <c r="KP6" s="229"/>
      <c r="KQ6" s="229"/>
      <c r="KR6" s="229"/>
      <c r="KS6" s="229"/>
      <c r="KT6" s="229"/>
      <c r="KU6" s="229"/>
      <c r="KV6" s="229"/>
      <c r="KW6" s="229"/>
      <c r="KX6" s="229"/>
      <c r="KY6" s="229"/>
      <c r="KZ6" s="229"/>
      <c r="LA6" s="229"/>
      <c r="LB6" s="229"/>
      <c r="LC6" s="229"/>
      <c r="LD6" s="229"/>
      <c r="LE6" s="229"/>
      <c r="LF6" s="229"/>
      <c r="LG6" s="229"/>
      <c r="LH6" s="229"/>
      <c r="LI6" s="229"/>
      <c r="LJ6" s="229"/>
      <c r="LK6" s="229"/>
      <c r="LL6" s="229"/>
      <c r="LM6" s="229"/>
      <c r="LN6" s="229"/>
      <c r="LO6" s="229"/>
      <c r="LP6" s="229"/>
      <c r="LQ6" s="229"/>
      <c r="LR6" s="229"/>
      <c r="LS6" s="229"/>
      <c r="LT6" s="229"/>
      <c r="LU6" s="229"/>
      <c r="LV6" s="229"/>
      <c r="LW6" s="229"/>
      <c r="LX6" s="229"/>
      <c r="LY6" s="229"/>
      <c r="LZ6" s="229"/>
      <c r="MA6" s="229"/>
      <c r="MB6" s="229"/>
      <c r="MC6" s="229"/>
      <c r="MD6" s="229"/>
      <c r="ME6" s="229"/>
      <c r="MF6" s="229"/>
      <c r="MG6" s="229"/>
      <c r="MH6" s="229"/>
      <c r="MI6" s="229"/>
      <c r="MJ6" s="229"/>
      <c r="MK6" s="229"/>
      <c r="ML6" s="229"/>
      <c r="MM6" s="229"/>
      <c r="MN6" s="229"/>
      <c r="MO6" s="229"/>
      <c r="MP6" s="229"/>
      <c r="MQ6" s="229"/>
      <c r="MR6" s="229"/>
      <c r="MS6" s="229"/>
      <c r="MT6" s="229"/>
      <c r="MU6" s="229"/>
      <c r="MV6" s="229"/>
      <c r="MW6" s="229"/>
      <c r="MX6" s="229"/>
      <c r="MY6" s="229"/>
      <c r="MZ6" s="229"/>
      <c r="NA6" s="229"/>
      <c r="NB6" s="229"/>
      <c r="NC6" s="229"/>
      <c r="ND6" s="229"/>
      <c r="NE6" s="229"/>
      <c r="NF6" s="229"/>
      <c r="NG6" s="229"/>
      <c r="NH6" s="229"/>
      <c r="NI6" s="229"/>
      <c r="NJ6" s="229"/>
      <c r="NK6" s="229"/>
      <c r="NL6" s="229"/>
      <c r="NM6" s="229"/>
      <c r="NN6" s="229"/>
      <c r="NO6" s="229"/>
      <c r="NP6" s="229"/>
      <c r="NQ6" s="229"/>
      <c r="NR6" s="229"/>
      <c r="NS6" s="229"/>
      <c r="NT6" s="229"/>
    </row>
    <row r="7" spans="1:384" s="79" customFormat="1" ht="22.5" customHeight="1">
      <c r="A7" s="733"/>
      <c r="B7" s="711" t="s">
        <v>9</v>
      </c>
      <c r="C7" s="711" t="s">
        <v>10</v>
      </c>
      <c r="D7" s="711" t="s">
        <v>11</v>
      </c>
      <c r="E7" s="711" t="s">
        <v>12</v>
      </c>
      <c r="F7" s="711" t="s">
        <v>13</v>
      </c>
      <c r="G7" s="711" t="s">
        <v>14</v>
      </c>
      <c r="H7" s="711" t="s">
        <v>15</v>
      </c>
      <c r="I7" s="711" t="s">
        <v>16</v>
      </c>
      <c r="J7" s="711" t="s">
        <v>17</v>
      </c>
      <c r="K7" s="711" t="s">
        <v>12</v>
      </c>
      <c r="L7" s="711" t="s">
        <v>18</v>
      </c>
      <c r="M7" s="711" t="s">
        <v>14</v>
      </c>
      <c r="N7" s="711" t="s">
        <v>15</v>
      </c>
      <c r="O7" s="711" t="s">
        <v>16</v>
      </c>
      <c r="P7" s="711" t="s">
        <v>17</v>
      </c>
      <c r="Q7" s="711" t="s">
        <v>12</v>
      </c>
      <c r="R7" s="711" t="s">
        <v>18</v>
      </c>
      <c r="S7" s="711" t="s">
        <v>14</v>
      </c>
      <c r="T7" s="712" t="s">
        <v>131</v>
      </c>
      <c r="U7" s="712"/>
      <c r="V7" s="712" t="s">
        <v>20</v>
      </c>
      <c r="W7" s="713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0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</row>
    <row r="8" spans="1:384" s="79" customFormat="1" ht="54.75" customHeight="1">
      <c r="A8" s="733"/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15" t="s">
        <v>133</v>
      </c>
      <c r="U8" s="1">
        <v>37</v>
      </c>
      <c r="V8" s="15" t="s">
        <v>134</v>
      </c>
      <c r="W8" s="20">
        <v>1917</v>
      </c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0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</row>
    <row r="9" spans="1:384" s="79" customFormat="1" ht="45" customHeight="1">
      <c r="A9" s="733"/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16" t="s">
        <v>130</v>
      </c>
      <c r="U9" s="1">
        <v>24</v>
      </c>
      <c r="V9" s="16" t="s">
        <v>132</v>
      </c>
      <c r="W9" s="20">
        <v>0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0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/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8"/>
      <c r="LP9" s="78"/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8"/>
      <c r="NI9" s="78"/>
      <c r="NJ9" s="78"/>
      <c r="NK9" s="78"/>
      <c r="NL9" s="78"/>
      <c r="NM9" s="78"/>
      <c r="NN9" s="78"/>
      <c r="NO9" s="78"/>
      <c r="NP9" s="78"/>
      <c r="NQ9" s="78"/>
      <c r="NR9" s="78"/>
      <c r="NS9" s="78"/>
      <c r="NT9" s="78"/>
    </row>
    <row r="10" spans="1:384" s="79" customFormat="1" ht="49.5" customHeight="1">
      <c r="A10" s="733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19" t="s">
        <v>21</v>
      </c>
      <c r="U10" s="19" t="s">
        <v>137</v>
      </c>
      <c r="V10" s="19" t="s">
        <v>135</v>
      </c>
      <c r="W10" s="64" t="s">
        <v>136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0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  <c r="IY10" s="78"/>
      <c r="IZ10" s="78"/>
      <c r="JA10" s="78"/>
      <c r="JB10" s="78"/>
      <c r="JC10" s="78"/>
      <c r="JD10" s="78"/>
      <c r="JE10" s="78"/>
      <c r="JF10" s="78"/>
      <c r="JG10" s="78"/>
      <c r="JH10" s="78"/>
      <c r="JI10" s="78"/>
      <c r="JJ10" s="78"/>
      <c r="JK10" s="78"/>
      <c r="JL10" s="78"/>
      <c r="JM10" s="78"/>
      <c r="JN10" s="78"/>
      <c r="JO10" s="78"/>
      <c r="JP10" s="78"/>
      <c r="JQ10" s="78"/>
      <c r="JR10" s="78"/>
      <c r="JS10" s="78"/>
      <c r="JT10" s="78"/>
      <c r="JU10" s="78"/>
      <c r="JV10" s="78"/>
      <c r="JW10" s="78"/>
      <c r="JX10" s="78"/>
      <c r="JY10" s="78"/>
      <c r="JZ10" s="78"/>
      <c r="KA10" s="78"/>
      <c r="KB10" s="78"/>
      <c r="KC10" s="78"/>
      <c r="KD10" s="78"/>
      <c r="KE10" s="78"/>
      <c r="KF10" s="78"/>
      <c r="KG10" s="78"/>
      <c r="KH10" s="78"/>
      <c r="KI10" s="78"/>
      <c r="KJ10" s="78"/>
      <c r="KK10" s="78"/>
      <c r="KL10" s="78"/>
      <c r="KM10" s="78"/>
      <c r="KN10" s="78"/>
      <c r="KO10" s="78"/>
      <c r="KP10" s="78"/>
      <c r="KQ10" s="78"/>
      <c r="KR10" s="78"/>
      <c r="KS10" s="78"/>
      <c r="KT10" s="78"/>
      <c r="KU10" s="78"/>
      <c r="KV10" s="78"/>
      <c r="KW10" s="78"/>
      <c r="KX10" s="78"/>
      <c r="KY10" s="78"/>
      <c r="KZ10" s="78"/>
      <c r="LA10" s="78"/>
      <c r="LB10" s="78"/>
      <c r="LC10" s="78"/>
      <c r="LD10" s="78"/>
      <c r="LE10" s="78"/>
      <c r="LF10" s="78"/>
      <c r="LG10" s="78"/>
      <c r="LH10" s="78"/>
      <c r="LI10" s="78"/>
      <c r="LJ10" s="78"/>
      <c r="LK10" s="78"/>
      <c r="LL10" s="78"/>
      <c r="LM10" s="78"/>
      <c r="LN10" s="78"/>
      <c r="LO10" s="78"/>
      <c r="LP10" s="78"/>
      <c r="LQ10" s="78"/>
      <c r="LR10" s="78"/>
      <c r="LS10" s="78"/>
      <c r="LT10" s="78"/>
      <c r="LU10" s="78"/>
      <c r="LV10" s="78"/>
      <c r="LW10" s="78"/>
      <c r="LX10" s="78"/>
      <c r="LY10" s="78"/>
      <c r="LZ10" s="78"/>
      <c r="MA10" s="78"/>
      <c r="MB10" s="78"/>
      <c r="MC10" s="78"/>
      <c r="MD10" s="78"/>
      <c r="ME10" s="78"/>
      <c r="MF10" s="78"/>
      <c r="MG10" s="78"/>
      <c r="MH10" s="78"/>
      <c r="MI10" s="78"/>
      <c r="MJ10" s="78"/>
      <c r="MK10" s="78"/>
      <c r="ML10" s="78"/>
      <c r="MM10" s="78"/>
      <c r="MN10" s="78"/>
      <c r="MO10" s="78"/>
      <c r="MP10" s="78"/>
      <c r="MQ10" s="78"/>
      <c r="MR10" s="78"/>
      <c r="MS10" s="78"/>
      <c r="MT10" s="78"/>
      <c r="MU10" s="78"/>
      <c r="MV10" s="78"/>
      <c r="MW10" s="78"/>
      <c r="MX10" s="78"/>
      <c r="MY10" s="78"/>
      <c r="MZ10" s="78"/>
      <c r="NA10" s="78"/>
      <c r="NB10" s="78"/>
      <c r="NC10" s="78"/>
      <c r="ND10" s="78"/>
      <c r="NE10" s="78"/>
      <c r="NF10" s="78"/>
      <c r="NG10" s="78"/>
      <c r="NH10" s="78"/>
      <c r="NI10" s="78"/>
      <c r="NJ10" s="78"/>
      <c r="NK10" s="78"/>
      <c r="NL10" s="78"/>
      <c r="NM10" s="78"/>
      <c r="NN10" s="78"/>
      <c r="NO10" s="78"/>
      <c r="NP10" s="78"/>
      <c r="NQ10" s="78"/>
      <c r="NR10" s="78"/>
      <c r="NS10" s="78"/>
      <c r="NT10" s="78"/>
    </row>
    <row r="11" spans="1:384" s="79" customFormat="1" ht="19.5">
      <c r="A11" s="233" t="s">
        <v>22</v>
      </c>
      <c r="B11" s="231">
        <v>81601</v>
      </c>
      <c r="C11" s="1">
        <v>1567</v>
      </c>
      <c r="D11" s="235">
        <f>C11+'[4]Form_III MHT'!$D$10</f>
        <v>10628</v>
      </c>
      <c r="E11" s="236">
        <f>D11/B11</f>
        <v>0.13024350191786865</v>
      </c>
      <c r="F11" s="1">
        <v>123</v>
      </c>
      <c r="G11" s="1">
        <v>44</v>
      </c>
      <c r="H11" s="231">
        <v>71401</v>
      </c>
      <c r="I11" s="1">
        <v>3752</v>
      </c>
      <c r="J11" s="235">
        <f>I11+'[4]Form_III MHT'!$J$10</f>
        <v>15863</v>
      </c>
      <c r="K11" s="282">
        <f>J11/H11</f>
        <v>0.22216775675410708</v>
      </c>
      <c r="L11" s="1">
        <v>168</v>
      </c>
      <c r="M11" s="1">
        <v>96</v>
      </c>
      <c r="N11" s="231">
        <v>88181</v>
      </c>
      <c r="O11" s="1">
        <v>6420</v>
      </c>
      <c r="P11" s="235">
        <f>O11+'[4]Form_III MHT'!$J$10</f>
        <v>18531</v>
      </c>
      <c r="Q11" s="237">
        <f>P11/N11</f>
        <v>0.21014731064515033</v>
      </c>
      <c r="R11" s="21">
        <v>994</v>
      </c>
      <c r="S11" s="21">
        <v>581</v>
      </c>
      <c r="T11" s="281">
        <v>370</v>
      </c>
      <c r="U11" s="28">
        <f>'Service access Compiled'!D138</f>
        <v>1</v>
      </c>
      <c r="V11" s="28">
        <f>F24</f>
        <v>0</v>
      </c>
      <c r="W11" s="28">
        <f>'Service access Compiled'!D139</f>
        <v>0</v>
      </c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</row>
    <row r="12" spans="1:384" s="79" customFormat="1" ht="24" customHeight="1">
      <c r="A12" s="233" t="s">
        <v>23</v>
      </c>
      <c r="B12" s="231">
        <v>76847</v>
      </c>
      <c r="C12" s="1">
        <v>1679</v>
      </c>
      <c r="D12" s="235">
        <f>C12+'[4]Form_III MHT'!$D$10</f>
        <v>10740</v>
      </c>
      <c r="E12" s="236">
        <f>D12/B12</f>
        <v>0.13975822088045076</v>
      </c>
      <c r="F12" s="1">
        <v>118</v>
      </c>
      <c r="G12" s="1">
        <v>57</v>
      </c>
      <c r="H12" s="231">
        <v>67241</v>
      </c>
      <c r="I12" s="1">
        <v>3634</v>
      </c>
      <c r="J12" s="235">
        <f>I12+'[4]Form_III MHT'!$J$10</f>
        <v>15745</v>
      </c>
      <c r="K12" s="282">
        <f>J12/H12</f>
        <v>0.23415773114617569</v>
      </c>
      <c r="L12" s="1">
        <v>322</v>
      </c>
      <c r="M12" s="1">
        <v>218</v>
      </c>
      <c r="N12" s="231">
        <v>93249</v>
      </c>
      <c r="O12" s="1">
        <v>7422</v>
      </c>
      <c r="P12" s="235">
        <f>O12+'[4]Form_III MHT'!$J$10</f>
        <v>19533</v>
      </c>
      <c r="Q12" s="237">
        <f>P12/N12</f>
        <v>0.2094714152430589</v>
      </c>
      <c r="R12" s="21">
        <v>1314</v>
      </c>
      <c r="S12" s="21">
        <v>727</v>
      </c>
      <c r="T12" s="281">
        <v>355</v>
      </c>
      <c r="U12" s="28">
        <f>'Service access Compiled'!E138</f>
        <v>1</v>
      </c>
      <c r="V12" s="28">
        <f>G24</f>
        <v>0</v>
      </c>
      <c r="W12" s="28">
        <f>'Service access Compiled'!E139</f>
        <v>0</v>
      </c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0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</row>
    <row r="13" spans="1:384" s="311" customFormat="1" ht="33" customHeight="1">
      <c r="A13" s="233" t="s">
        <v>24</v>
      </c>
      <c r="B13" s="307">
        <f>SUM(B11:B12)</f>
        <v>158448</v>
      </c>
      <c r="C13" s="307">
        <f t="shared" ref="C13:D13" si="0">SUM(C11:C12)</f>
        <v>3246</v>
      </c>
      <c r="D13" s="307">
        <f t="shared" si="0"/>
        <v>21368</v>
      </c>
      <c r="E13" s="308">
        <f>D13/B13</f>
        <v>0.13485812380086842</v>
      </c>
      <c r="F13" s="307">
        <f t="shared" ref="F13" si="1">SUM(F11:F12)</f>
        <v>241</v>
      </c>
      <c r="G13" s="307">
        <f t="shared" ref="G13:H13" si="2">SUM(G11:G12)</f>
        <v>101</v>
      </c>
      <c r="H13" s="307">
        <f t="shared" si="2"/>
        <v>138642</v>
      </c>
      <c r="I13" s="307">
        <f t="shared" ref="I13" si="3">SUM(I11:I12)</f>
        <v>7386</v>
      </c>
      <c r="J13" s="307">
        <f t="shared" ref="J13" si="4">SUM(J11:J12)</f>
        <v>31608</v>
      </c>
      <c r="K13" s="308">
        <f>J13/H13</f>
        <v>0.22798286233608864</v>
      </c>
      <c r="L13" s="307">
        <f t="shared" ref="L13" si="5">SUM(L11:L12)</f>
        <v>490</v>
      </c>
      <c r="M13" s="307">
        <f t="shared" ref="M13:N13" si="6">SUM(M11:M12)</f>
        <v>314</v>
      </c>
      <c r="N13" s="309">
        <f t="shared" si="6"/>
        <v>181430</v>
      </c>
      <c r="O13" s="307">
        <f t="shared" ref="O13" si="7">SUM(O11:O12)</f>
        <v>13842</v>
      </c>
      <c r="P13" s="307">
        <f t="shared" ref="P13" si="8">SUM(P11:P12)</f>
        <v>38064</v>
      </c>
      <c r="Q13" s="308">
        <f>P13/N13</f>
        <v>0.20979992283525326</v>
      </c>
      <c r="R13" s="307">
        <f t="shared" ref="R13:W13" si="9">SUM(R11:R12)</f>
        <v>2308</v>
      </c>
      <c r="S13" s="307">
        <f t="shared" si="9"/>
        <v>1308</v>
      </c>
      <c r="T13" s="307">
        <f t="shared" si="9"/>
        <v>725</v>
      </c>
      <c r="U13" s="310">
        <f t="shared" si="9"/>
        <v>2</v>
      </c>
      <c r="V13" s="310">
        <f t="shared" si="9"/>
        <v>0</v>
      </c>
      <c r="W13" s="310">
        <f t="shared" si="9"/>
        <v>0</v>
      </c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3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2"/>
      <c r="ED13" s="312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12"/>
      <c r="GO13" s="312"/>
      <c r="GP13" s="312"/>
      <c r="GQ13" s="312"/>
      <c r="GR13" s="312"/>
      <c r="GS13" s="312"/>
      <c r="GT13" s="312"/>
      <c r="GU13" s="312"/>
      <c r="GV13" s="312"/>
      <c r="GW13" s="312"/>
      <c r="GX13" s="312"/>
      <c r="GY13" s="312"/>
      <c r="GZ13" s="312"/>
      <c r="HA13" s="312"/>
      <c r="HB13" s="312"/>
      <c r="HC13" s="312"/>
      <c r="HD13" s="312"/>
      <c r="HE13" s="312"/>
      <c r="HF13" s="312"/>
      <c r="HG13" s="312"/>
      <c r="HH13" s="312"/>
      <c r="HI13" s="312"/>
      <c r="HJ13" s="312"/>
      <c r="HK13" s="312"/>
      <c r="HL13" s="312"/>
      <c r="HM13" s="312"/>
      <c r="HN13" s="312"/>
      <c r="HO13" s="312"/>
      <c r="HP13" s="312"/>
      <c r="HQ13" s="312"/>
      <c r="HR13" s="312"/>
      <c r="HS13" s="312"/>
      <c r="HT13" s="312"/>
      <c r="HU13" s="312"/>
      <c r="HV13" s="312"/>
      <c r="HW13" s="312"/>
      <c r="HX13" s="312"/>
      <c r="HY13" s="312"/>
      <c r="HZ13" s="312"/>
      <c r="IA13" s="312"/>
      <c r="IB13" s="312"/>
      <c r="IC13" s="312"/>
      <c r="ID13" s="312"/>
      <c r="IE13" s="312"/>
      <c r="IF13" s="312"/>
      <c r="IG13" s="312"/>
      <c r="IH13" s="312"/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/>
      <c r="IU13" s="312"/>
      <c r="IV13" s="312"/>
      <c r="IW13" s="312"/>
      <c r="IX13" s="312"/>
      <c r="IY13" s="312"/>
      <c r="IZ13" s="312"/>
      <c r="JA13" s="312"/>
      <c r="JB13" s="312"/>
      <c r="JC13" s="312"/>
      <c r="JD13" s="312"/>
      <c r="JE13" s="312"/>
      <c r="JF13" s="312"/>
      <c r="JG13" s="312"/>
      <c r="JH13" s="312"/>
      <c r="JI13" s="312"/>
      <c r="JJ13" s="312"/>
      <c r="JK13" s="312"/>
      <c r="JL13" s="312"/>
      <c r="JM13" s="312"/>
      <c r="JN13" s="312"/>
      <c r="JO13" s="312"/>
      <c r="JP13" s="312"/>
      <c r="JQ13" s="312"/>
      <c r="JR13" s="312"/>
      <c r="JS13" s="312"/>
      <c r="JT13" s="312"/>
      <c r="JU13" s="312"/>
      <c r="JV13" s="312"/>
      <c r="JW13" s="312"/>
      <c r="JX13" s="312"/>
      <c r="JY13" s="312"/>
      <c r="JZ13" s="312"/>
      <c r="KA13" s="312"/>
      <c r="KB13" s="312"/>
      <c r="KC13" s="312"/>
      <c r="KD13" s="312"/>
      <c r="KE13" s="312"/>
      <c r="KF13" s="312"/>
      <c r="KG13" s="312"/>
      <c r="KH13" s="312"/>
      <c r="KI13" s="312"/>
      <c r="KJ13" s="312"/>
      <c r="KK13" s="312"/>
      <c r="KL13" s="312"/>
      <c r="KM13" s="312"/>
      <c r="KN13" s="312"/>
      <c r="KO13" s="312"/>
      <c r="KP13" s="312"/>
      <c r="KQ13" s="312"/>
      <c r="KR13" s="312"/>
      <c r="KS13" s="312"/>
      <c r="KT13" s="312"/>
      <c r="KU13" s="312"/>
      <c r="KV13" s="312"/>
      <c r="KW13" s="312"/>
      <c r="KX13" s="312"/>
      <c r="KY13" s="312"/>
      <c r="KZ13" s="312"/>
      <c r="LA13" s="312"/>
      <c r="LB13" s="312"/>
      <c r="LC13" s="312"/>
      <c r="LD13" s="312"/>
      <c r="LE13" s="312"/>
      <c r="LF13" s="312"/>
      <c r="LG13" s="312"/>
      <c r="LH13" s="312"/>
      <c r="LI13" s="312"/>
      <c r="LJ13" s="312"/>
      <c r="LK13" s="312"/>
      <c r="LL13" s="312"/>
      <c r="LM13" s="312"/>
      <c r="LN13" s="312"/>
      <c r="LO13" s="312"/>
      <c r="LP13" s="312"/>
      <c r="LQ13" s="312"/>
      <c r="LR13" s="312"/>
      <c r="LS13" s="312"/>
      <c r="LT13" s="312"/>
      <c r="LU13" s="312"/>
      <c r="LV13" s="312"/>
      <c r="LW13" s="312"/>
      <c r="LX13" s="312"/>
      <c r="LY13" s="312"/>
      <c r="LZ13" s="312"/>
      <c r="MA13" s="312"/>
      <c r="MB13" s="312"/>
      <c r="MC13" s="312"/>
      <c r="MD13" s="312"/>
      <c r="ME13" s="312"/>
      <c r="MF13" s="312"/>
      <c r="MG13" s="312"/>
      <c r="MH13" s="312"/>
      <c r="MI13" s="312"/>
      <c r="MJ13" s="312"/>
      <c r="MK13" s="312"/>
      <c r="ML13" s="312"/>
      <c r="MM13" s="312"/>
      <c r="MN13" s="312"/>
      <c r="MO13" s="312"/>
      <c r="MP13" s="312"/>
      <c r="MQ13" s="312"/>
      <c r="MR13" s="312"/>
      <c r="MS13" s="312"/>
      <c r="MT13" s="312"/>
      <c r="MU13" s="312"/>
      <c r="MV13" s="312"/>
      <c r="MW13" s="312"/>
      <c r="MX13" s="312"/>
      <c r="MY13" s="312"/>
      <c r="MZ13" s="312"/>
      <c r="NA13" s="312"/>
      <c r="NB13" s="312"/>
      <c r="NC13" s="312"/>
      <c r="ND13" s="312"/>
      <c r="NE13" s="312"/>
      <c r="NF13" s="312"/>
      <c r="NG13" s="312"/>
      <c r="NH13" s="312"/>
      <c r="NI13" s="312"/>
      <c r="NJ13" s="312"/>
      <c r="NK13" s="312"/>
      <c r="NL13" s="312"/>
      <c r="NM13" s="312"/>
      <c r="NN13" s="312"/>
      <c r="NO13" s="312"/>
      <c r="NP13" s="312"/>
      <c r="NQ13" s="312"/>
      <c r="NR13" s="312"/>
      <c r="NS13" s="312"/>
      <c r="NT13" s="312"/>
    </row>
    <row r="14" spans="1:384" s="81" customFormat="1" ht="20.25">
      <c r="A14" s="651" t="s">
        <v>183</v>
      </c>
      <c r="B14" s="652"/>
      <c r="C14" s="652"/>
      <c r="D14" s="652"/>
      <c r="E14" s="652"/>
      <c r="F14" s="652"/>
      <c r="G14" s="653" t="s">
        <v>207</v>
      </c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5"/>
      <c r="U14" s="773" t="s">
        <v>220</v>
      </c>
      <c r="V14" s="774"/>
      <c r="W14" s="775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7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</row>
    <row r="15" spans="1:384" s="81" customFormat="1" ht="22.5" customHeight="1">
      <c r="A15" s="695"/>
      <c r="B15" s="696"/>
      <c r="C15" s="648" t="s">
        <v>989</v>
      </c>
      <c r="D15" s="648" t="s">
        <v>990</v>
      </c>
      <c r="E15" s="648" t="s">
        <v>991</v>
      </c>
      <c r="F15" s="648" t="s">
        <v>992</v>
      </c>
      <c r="G15" s="659"/>
      <c r="H15" s="688" t="s">
        <v>143</v>
      </c>
      <c r="I15" s="688" t="s">
        <v>144</v>
      </c>
      <c r="J15" s="688" t="s">
        <v>141</v>
      </c>
      <c r="K15" s="688" t="s">
        <v>145</v>
      </c>
      <c r="L15" s="707" t="s">
        <v>25</v>
      </c>
      <c r="M15" s="707"/>
      <c r="N15" s="707" t="s">
        <v>26</v>
      </c>
      <c r="O15" s="707"/>
      <c r="P15" s="707" t="s">
        <v>27</v>
      </c>
      <c r="Q15" s="707"/>
      <c r="R15" s="732" t="s">
        <v>146</v>
      </c>
      <c r="S15" s="732"/>
      <c r="T15" s="732"/>
      <c r="U15" s="776"/>
      <c r="V15" s="777"/>
      <c r="W15" s="775"/>
      <c r="X15" s="100"/>
      <c r="Y15" s="10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</row>
    <row r="16" spans="1:384" s="81" customFormat="1" ht="95.25" customHeight="1">
      <c r="A16" s="697"/>
      <c r="B16" s="698"/>
      <c r="C16" s="648"/>
      <c r="D16" s="648"/>
      <c r="E16" s="648"/>
      <c r="F16" s="648"/>
      <c r="G16" s="659"/>
      <c r="H16" s="688"/>
      <c r="I16" s="688"/>
      <c r="J16" s="688"/>
      <c r="K16" s="688"/>
      <c r="L16" s="290" t="s">
        <v>22</v>
      </c>
      <c r="M16" s="290" t="s">
        <v>23</v>
      </c>
      <c r="N16" s="290" t="s">
        <v>22</v>
      </c>
      <c r="O16" s="290" t="s">
        <v>23</v>
      </c>
      <c r="P16" s="290" t="s">
        <v>22</v>
      </c>
      <c r="Q16" s="290" t="s">
        <v>23</v>
      </c>
      <c r="R16" s="243" t="s">
        <v>25</v>
      </c>
      <c r="S16" s="243" t="s">
        <v>26</v>
      </c>
      <c r="T16" s="243" t="s">
        <v>147</v>
      </c>
      <c r="U16" s="778"/>
      <c r="V16" s="779"/>
      <c r="W16" s="780"/>
      <c r="X16" s="100"/>
      <c r="Y16" s="10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</row>
    <row r="17" spans="1:384" s="81" customFormat="1" ht="23.25" customHeight="1">
      <c r="A17" s="699"/>
      <c r="B17" s="700"/>
      <c r="C17" s="2" t="s">
        <v>28</v>
      </c>
      <c r="D17" s="2" t="s">
        <v>28</v>
      </c>
      <c r="E17" s="2" t="s">
        <v>28</v>
      </c>
      <c r="F17" s="2" t="s">
        <v>28</v>
      </c>
      <c r="G17" s="66" t="s">
        <v>29</v>
      </c>
      <c r="H17" s="218">
        <v>5</v>
      </c>
      <c r="I17" s="218">
        <v>9</v>
      </c>
      <c r="J17" s="218">
        <v>1</v>
      </c>
      <c r="K17" s="218">
        <v>22</v>
      </c>
      <c r="L17" s="3">
        <v>13</v>
      </c>
      <c r="M17" s="3">
        <v>9</v>
      </c>
      <c r="N17" s="1">
        <v>11</v>
      </c>
      <c r="O17" s="1"/>
      <c r="P17" s="1">
        <v>1</v>
      </c>
      <c r="Q17" s="217">
        <v>21</v>
      </c>
      <c r="R17" s="302">
        <f>SUM(L17:M17)</f>
        <v>22</v>
      </c>
      <c r="S17" s="302">
        <f>SUM(N17:O17)</f>
        <v>11</v>
      </c>
      <c r="T17" s="302">
        <f>SUM(P17:Q17)</f>
        <v>22</v>
      </c>
      <c r="U17" s="517"/>
      <c r="V17" s="518"/>
      <c r="W17" s="519"/>
      <c r="X17" s="100"/>
      <c r="Y17" s="10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</row>
    <row r="18" spans="1:384" s="81" customFormat="1" ht="18.75" customHeight="1">
      <c r="A18" s="660" t="s">
        <v>30</v>
      </c>
      <c r="B18" s="283" t="s">
        <v>31</v>
      </c>
      <c r="C18" s="286">
        <v>3980</v>
      </c>
      <c r="D18" s="287">
        <v>220</v>
      </c>
      <c r="E18" s="212">
        <v>232</v>
      </c>
      <c r="F18" s="288"/>
      <c r="G18" s="284" t="s">
        <v>32</v>
      </c>
      <c r="H18" s="219">
        <v>1</v>
      </c>
      <c r="I18" s="219">
        <v>6</v>
      </c>
      <c r="J18" s="219">
        <v>1</v>
      </c>
      <c r="K18" s="218">
        <v>22</v>
      </c>
      <c r="L18" s="5">
        <v>13</v>
      </c>
      <c r="M18" s="5">
        <v>9</v>
      </c>
      <c r="N18" s="1"/>
      <c r="O18" s="1">
        <v>2</v>
      </c>
      <c r="P18" s="1">
        <v>1</v>
      </c>
      <c r="Q18" s="217">
        <v>21</v>
      </c>
      <c r="R18" s="302">
        <f t="shared" ref="R18:R20" si="10">SUM(L18:M18)</f>
        <v>22</v>
      </c>
      <c r="S18" s="302">
        <f t="shared" ref="S18:S20" si="11">SUM(N18:O18)</f>
        <v>2</v>
      </c>
      <c r="T18" s="302">
        <f t="shared" ref="T18:T20" si="12">SUM(P18:Q18)</f>
        <v>22</v>
      </c>
      <c r="U18" s="517"/>
      <c r="V18" s="518"/>
      <c r="W18" s="519"/>
      <c r="X18" s="100"/>
      <c r="Y18" s="10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</row>
    <row r="19" spans="1:384" s="81" customFormat="1" ht="18.75" customHeight="1">
      <c r="A19" s="660"/>
      <c r="B19" s="283" t="s">
        <v>33</v>
      </c>
      <c r="C19" s="231"/>
      <c r="D19" s="287"/>
      <c r="E19" s="212">
        <v>51</v>
      </c>
      <c r="F19" s="289"/>
      <c r="G19" s="285" t="s">
        <v>34</v>
      </c>
      <c r="H19" s="220">
        <v>0</v>
      </c>
      <c r="I19" s="220">
        <v>0</v>
      </c>
      <c r="J19" s="220"/>
      <c r="K19" s="218">
        <v>22</v>
      </c>
      <c r="L19" s="215">
        <v>12</v>
      </c>
      <c r="M19" s="215">
        <v>9</v>
      </c>
      <c r="N19" s="1"/>
      <c r="O19" s="1">
        <v>2</v>
      </c>
      <c r="P19" s="1">
        <v>1</v>
      </c>
      <c r="Q19" s="217">
        <v>17</v>
      </c>
      <c r="R19" s="302">
        <f t="shared" si="10"/>
        <v>21</v>
      </c>
      <c r="S19" s="302">
        <f t="shared" si="11"/>
        <v>2</v>
      </c>
      <c r="T19" s="302">
        <f t="shared" si="12"/>
        <v>18</v>
      </c>
      <c r="U19" s="517"/>
      <c r="V19" s="518"/>
      <c r="W19" s="519"/>
      <c r="X19" s="100"/>
      <c r="Y19" s="10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</row>
    <row r="20" spans="1:384" s="81" customFormat="1" ht="21" customHeight="1">
      <c r="A20" s="661" t="s">
        <v>35</v>
      </c>
      <c r="B20" s="662"/>
      <c r="C20" s="231">
        <v>1913</v>
      </c>
      <c r="D20" s="287">
        <v>220</v>
      </c>
      <c r="E20" s="225">
        <v>138</v>
      </c>
      <c r="F20" s="234"/>
      <c r="G20" s="285" t="s">
        <v>142</v>
      </c>
      <c r="H20" s="220">
        <v>0</v>
      </c>
      <c r="I20" s="220">
        <v>6</v>
      </c>
      <c r="J20" s="220">
        <v>1</v>
      </c>
      <c r="K20" s="218">
        <v>22</v>
      </c>
      <c r="L20" s="215">
        <v>13</v>
      </c>
      <c r="M20" s="215">
        <v>9</v>
      </c>
      <c r="N20" s="1">
        <v>2</v>
      </c>
      <c r="O20" s="1">
        <v>2</v>
      </c>
      <c r="P20" s="1">
        <v>1</v>
      </c>
      <c r="Q20" s="217">
        <v>21</v>
      </c>
      <c r="R20" s="302">
        <f t="shared" si="10"/>
        <v>22</v>
      </c>
      <c r="S20" s="302">
        <f t="shared" si="11"/>
        <v>4</v>
      </c>
      <c r="T20" s="302">
        <f t="shared" si="12"/>
        <v>22</v>
      </c>
      <c r="U20" s="517"/>
      <c r="V20" s="518"/>
      <c r="W20" s="519"/>
      <c r="X20" s="100"/>
      <c r="Y20" s="10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</row>
    <row r="21" spans="1:384" s="239" customFormat="1" ht="18.75" customHeight="1">
      <c r="A21" s="701" t="s">
        <v>209</v>
      </c>
      <c r="B21" s="702"/>
      <c r="C21" s="663" t="s">
        <v>36</v>
      </c>
      <c r="D21" s="663"/>
      <c r="E21" s="663"/>
      <c r="F21" s="663"/>
      <c r="G21" s="663"/>
      <c r="H21" s="663"/>
      <c r="I21" s="642" t="s">
        <v>138</v>
      </c>
      <c r="J21" s="643"/>
      <c r="K21" s="644"/>
      <c r="L21" s="627" t="s">
        <v>206</v>
      </c>
      <c r="M21" s="628"/>
      <c r="N21" s="629"/>
      <c r="O21" s="689" t="s">
        <v>37</v>
      </c>
      <c r="P21" s="690"/>
      <c r="Q21" s="691"/>
      <c r="R21" s="692" t="s">
        <v>38</v>
      </c>
      <c r="S21" s="693"/>
      <c r="T21" s="694"/>
      <c r="U21" s="742" t="s">
        <v>221</v>
      </c>
      <c r="V21" s="743"/>
      <c r="W21" s="744"/>
      <c r="X21" s="238"/>
      <c r="Y21" s="238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  <c r="IW21" s="240"/>
      <c r="IX21" s="240"/>
      <c r="IY21" s="240"/>
      <c r="IZ21" s="240"/>
      <c r="JA21" s="240"/>
      <c r="JB21" s="240"/>
      <c r="JC21" s="240"/>
      <c r="JD21" s="240"/>
      <c r="JE21" s="240"/>
      <c r="JF21" s="240"/>
      <c r="JG21" s="240"/>
      <c r="JH21" s="240"/>
      <c r="JI21" s="240"/>
      <c r="JJ21" s="240"/>
      <c r="JK21" s="240"/>
      <c r="JL21" s="240"/>
      <c r="JM21" s="240"/>
      <c r="JN21" s="240"/>
      <c r="JO21" s="240"/>
      <c r="JP21" s="240"/>
      <c r="JQ21" s="240"/>
      <c r="JR21" s="240"/>
      <c r="JS21" s="240"/>
      <c r="JT21" s="240"/>
      <c r="JU21" s="240"/>
      <c r="JV21" s="240"/>
      <c r="JW21" s="240"/>
      <c r="JX21" s="240"/>
      <c r="JY21" s="240"/>
      <c r="JZ21" s="240"/>
      <c r="KA21" s="240"/>
      <c r="KB21" s="240"/>
      <c r="KC21" s="240"/>
      <c r="KD21" s="240"/>
      <c r="KE21" s="240"/>
      <c r="KF21" s="240"/>
      <c r="KG21" s="240"/>
      <c r="KH21" s="240"/>
      <c r="KI21" s="240"/>
      <c r="KJ21" s="240"/>
      <c r="KK21" s="240"/>
      <c r="KL21" s="240"/>
      <c r="KM21" s="240"/>
      <c r="KN21" s="240"/>
      <c r="KO21" s="240"/>
      <c r="KP21" s="240"/>
      <c r="KQ21" s="240"/>
      <c r="KR21" s="240"/>
      <c r="KS21" s="240"/>
      <c r="KT21" s="240"/>
      <c r="KU21" s="240"/>
      <c r="KV21" s="240"/>
      <c r="KW21" s="240"/>
      <c r="KX21" s="240"/>
      <c r="KY21" s="240"/>
      <c r="KZ21" s="240"/>
      <c r="LA21" s="240"/>
      <c r="LB21" s="240"/>
      <c r="LC21" s="240"/>
      <c r="LD21" s="240"/>
      <c r="LE21" s="240"/>
      <c r="LF21" s="240"/>
      <c r="LG21" s="240"/>
      <c r="LH21" s="240"/>
      <c r="LI21" s="240"/>
      <c r="LJ21" s="240"/>
      <c r="LK21" s="240"/>
      <c r="LL21" s="240"/>
      <c r="LM21" s="240"/>
      <c r="LN21" s="240"/>
      <c r="LO21" s="240"/>
      <c r="LP21" s="240"/>
      <c r="LQ21" s="240"/>
      <c r="LR21" s="240"/>
      <c r="LS21" s="240"/>
      <c r="LT21" s="240"/>
      <c r="LU21" s="240"/>
      <c r="LV21" s="240"/>
      <c r="LW21" s="240"/>
      <c r="LX21" s="240"/>
      <c r="LY21" s="240"/>
      <c r="LZ21" s="240"/>
      <c r="MA21" s="240"/>
      <c r="MB21" s="240"/>
      <c r="MC21" s="240"/>
      <c r="MD21" s="240"/>
      <c r="ME21" s="240"/>
      <c r="MF21" s="240"/>
      <c r="MG21" s="240"/>
      <c r="MH21" s="240"/>
      <c r="MI21" s="240"/>
      <c r="MJ21" s="240"/>
      <c r="MK21" s="240"/>
      <c r="ML21" s="240"/>
      <c r="MM21" s="240"/>
      <c r="MN21" s="240"/>
      <c r="MO21" s="240"/>
      <c r="MP21" s="240"/>
      <c r="MQ21" s="240"/>
      <c r="MR21" s="240"/>
      <c r="MS21" s="240"/>
      <c r="MT21" s="240"/>
      <c r="MU21" s="240"/>
      <c r="MV21" s="240"/>
      <c r="MW21" s="240"/>
      <c r="MX21" s="240"/>
      <c r="MY21" s="240"/>
      <c r="MZ21" s="240"/>
      <c r="NA21" s="240"/>
      <c r="NB21" s="240"/>
      <c r="NC21" s="240"/>
      <c r="ND21" s="240"/>
      <c r="NE21" s="240"/>
      <c r="NF21" s="240"/>
      <c r="NG21" s="240"/>
      <c r="NH21" s="240"/>
      <c r="NI21" s="240"/>
      <c r="NJ21" s="240"/>
      <c r="NK21" s="240"/>
      <c r="NL21" s="240"/>
      <c r="NM21" s="240"/>
      <c r="NN21" s="240"/>
      <c r="NO21" s="240"/>
      <c r="NP21" s="240"/>
      <c r="NQ21" s="240"/>
      <c r="NR21" s="240"/>
      <c r="NS21" s="240"/>
      <c r="NT21" s="240"/>
    </row>
    <row r="22" spans="1:384" s="239" customFormat="1" ht="36.75" customHeight="1">
      <c r="A22" s="703"/>
      <c r="B22" s="704"/>
      <c r="C22" s="663" t="s">
        <v>19</v>
      </c>
      <c r="D22" s="663"/>
      <c r="E22" s="663"/>
      <c r="F22" s="663" t="s">
        <v>20</v>
      </c>
      <c r="G22" s="663"/>
      <c r="H22" s="663"/>
      <c r="I22" s="642" t="s">
        <v>184</v>
      </c>
      <c r="J22" s="643"/>
      <c r="K22" s="644"/>
      <c r="L22" s="645" t="s">
        <v>184</v>
      </c>
      <c r="M22" s="646"/>
      <c r="N22" s="647"/>
      <c r="O22" s="689" t="s">
        <v>184</v>
      </c>
      <c r="P22" s="690"/>
      <c r="Q22" s="691"/>
      <c r="R22" s="692" t="s">
        <v>184</v>
      </c>
      <c r="S22" s="693"/>
      <c r="T22" s="694"/>
      <c r="U22" s="745"/>
      <c r="V22" s="746"/>
      <c r="W22" s="747"/>
      <c r="X22" s="238"/>
      <c r="Y22" s="238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0"/>
      <c r="GA22" s="240"/>
      <c r="GB22" s="240"/>
      <c r="GC22" s="240"/>
      <c r="GD22" s="240"/>
      <c r="GE22" s="240"/>
      <c r="GF22" s="240"/>
      <c r="GG22" s="240"/>
      <c r="GH22" s="240"/>
      <c r="GI22" s="240"/>
      <c r="GJ22" s="240"/>
      <c r="GK22" s="240"/>
      <c r="GL22" s="240"/>
      <c r="GM22" s="240"/>
      <c r="GN22" s="240"/>
      <c r="GO22" s="240"/>
      <c r="GP22" s="240"/>
      <c r="GQ22" s="240"/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40"/>
      <c r="HF22" s="240"/>
      <c r="HG22" s="240"/>
      <c r="HH22" s="240"/>
      <c r="HI22" s="240"/>
      <c r="HJ22" s="240"/>
      <c r="HK22" s="240"/>
      <c r="HL22" s="240"/>
      <c r="HM22" s="240"/>
      <c r="HN22" s="240"/>
      <c r="HO22" s="240"/>
      <c r="HP22" s="240"/>
      <c r="HQ22" s="240"/>
      <c r="HR22" s="240"/>
      <c r="HS22" s="240"/>
      <c r="HT22" s="240"/>
      <c r="HU22" s="240"/>
      <c r="HV22" s="240"/>
      <c r="HW22" s="240"/>
      <c r="HX22" s="240"/>
      <c r="HY22" s="240"/>
      <c r="HZ22" s="240"/>
      <c r="IA22" s="240"/>
      <c r="IB22" s="240"/>
      <c r="IC22" s="240"/>
      <c r="ID22" s="240"/>
      <c r="IE22" s="240"/>
      <c r="IF22" s="240"/>
      <c r="IG22" s="240"/>
      <c r="IH22" s="240"/>
      <c r="II22" s="240"/>
      <c r="IJ22" s="240"/>
      <c r="IK22" s="240"/>
      <c r="IL22" s="240"/>
      <c r="IM22" s="240"/>
      <c r="IN22" s="240"/>
      <c r="IO22" s="240"/>
      <c r="IP22" s="240"/>
      <c r="IQ22" s="240"/>
      <c r="IR22" s="240"/>
      <c r="IS22" s="240"/>
      <c r="IT22" s="240"/>
      <c r="IU22" s="240"/>
      <c r="IV22" s="240"/>
      <c r="IW22" s="240"/>
      <c r="IX22" s="240"/>
      <c r="IY22" s="240"/>
      <c r="IZ22" s="240"/>
      <c r="JA22" s="240"/>
      <c r="JB22" s="240"/>
      <c r="JC22" s="240"/>
      <c r="JD22" s="240"/>
      <c r="JE22" s="240"/>
      <c r="JF22" s="240"/>
      <c r="JG22" s="240"/>
      <c r="JH22" s="240"/>
      <c r="JI22" s="240"/>
      <c r="JJ22" s="240"/>
      <c r="JK22" s="240"/>
      <c r="JL22" s="240"/>
      <c r="JM22" s="240"/>
      <c r="JN22" s="240"/>
      <c r="JO22" s="240"/>
      <c r="JP22" s="240"/>
      <c r="JQ22" s="240"/>
      <c r="JR22" s="240"/>
      <c r="JS22" s="240"/>
      <c r="JT22" s="240"/>
      <c r="JU22" s="240"/>
      <c r="JV22" s="240"/>
      <c r="JW22" s="240"/>
      <c r="JX22" s="240"/>
      <c r="JY22" s="240"/>
      <c r="JZ22" s="240"/>
      <c r="KA22" s="240"/>
      <c r="KB22" s="240"/>
      <c r="KC22" s="240"/>
      <c r="KD22" s="240"/>
      <c r="KE22" s="240"/>
      <c r="KF22" s="240"/>
      <c r="KG22" s="240"/>
      <c r="KH22" s="240"/>
      <c r="KI22" s="240"/>
      <c r="KJ22" s="240"/>
      <c r="KK22" s="240"/>
      <c r="KL22" s="240"/>
      <c r="KM22" s="240"/>
      <c r="KN22" s="240"/>
      <c r="KO22" s="240"/>
      <c r="KP22" s="240"/>
      <c r="KQ22" s="240"/>
      <c r="KR22" s="240"/>
      <c r="KS22" s="240"/>
      <c r="KT22" s="240"/>
      <c r="KU22" s="240"/>
      <c r="KV22" s="240"/>
      <c r="KW22" s="240"/>
      <c r="KX22" s="240"/>
      <c r="KY22" s="240"/>
      <c r="KZ22" s="240"/>
      <c r="LA22" s="240"/>
      <c r="LB22" s="240"/>
      <c r="LC22" s="240"/>
      <c r="LD22" s="240"/>
      <c r="LE22" s="240"/>
      <c r="LF22" s="240"/>
      <c r="LG22" s="240"/>
      <c r="LH22" s="240"/>
      <c r="LI22" s="240"/>
      <c r="LJ22" s="240"/>
      <c r="LK22" s="240"/>
      <c r="LL22" s="240"/>
      <c r="LM22" s="240"/>
      <c r="LN22" s="240"/>
      <c r="LO22" s="240"/>
      <c r="LP22" s="240"/>
      <c r="LQ22" s="240"/>
      <c r="LR22" s="240"/>
      <c r="LS22" s="240"/>
      <c r="LT22" s="240"/>
      <c r="LU22" s="240"/>
      <c r="LV22" s="240"/>
      <c r="LW22" s="240"/>
      <c r="LX22" s="240"/>
      <c r="LY22" s="240"/>
      <c r="LZ22" s="240"/>
      <c r="MA22" s="240"/>
      <c r="MB22" s="240"/>
      <c r="MC22" s="240"/>
      <c r="MD22" s="240"/>
      <c r="ME22" s="240"/>
      <c r="MF22" s="240"/>
      <c r="MG22" s="240"/>
      <c r="MH22" s="240"/>
      <c r="MI22" s="240"/>
      <c r="MJ22" s="240"/>
      <c r="MK22" s="240"/>
      <c r="ML22" s="240"/>
      <c r="MM22" s="240"/>
      <c r="MN22" s="240"/>
      <c r="MO22" s="240"/>
      <c r="MP22" s="240"/>
      <c r="MQ22" s="240"/>
      <c r="MR22" s="240"/>
      <c r="MS22" s="240"/>
      <c r="MT22" s="240"/>
      <c r="MU22" s="240"/>
      <c r="MV22" s="240"/>
      <c r="MW22" s="240"/>
      <c r="MX22" s="240"/>
      <c r="MY22" s="240"/>
      <c r="MZ22" s="240"/>
      <c r="NA22" s="240"/>
      <c r="NB22" s="240"/>
      <c r="NC22" s="240"/>
      <c r="ND22" s="240"/>
      <c r="NE22" s="240"/>
      <c r="NF22" s="240"/>
      <c r="NG22" s="240"/>
      <c r="NH22" s="240"/>
      <c r="NI22" s="240"/>
      <c r="NJ22" s="240"/>
      <c r="NK22" s="240"/>
      <c r="NL22" s="240"/>
      <c r="NM22" s="240"/>
      <c r="NN22" s="240"/>
      <c r="NO22" s="240"/>
      <c r="NP22" s="240"/>
      <c r="NQ22" s="240"/>
      <c r="NR22" s="240"/>
      <c r="NS22" s="240"/>
      <c r="NT22" s="240"/>
    </row>
    <row r="23" spans="1:384" s="239" customFormat="1" ht="16.5" customHeight="1">
      <c r="A23" s="703"/>
      <c r="B23" s="704"/>
      <c r="C23" s="41" t="s">
        <v>39</v>
      </c>
      <c r="D23" s="41" t="s">
        <v>23</v>
      </c>
      <c r="E23" s="41" t="s">
        <v>24</v>
      </c>
      <c r="F23" s="41" t="s">
        <v>39</v>
      </c>
      <c r="G23" s="41" t="s">
        <v>23</v>
      </c>
      <c r="H23" s="41" t="s">
        <v>24</v>
      </c>
      <c r="I23" s="241" t="s">
        <v>39</v>
      </c>
      <c r="J23" s="241" t="s">
        <v>23</v>
      </c>
      <c r="K23" s="241" t="s">
        <v>24</v>
      </c>
      <c r="L23" s="242" t="s">
        <v>39</v>
      </c>
      <c r="M23" s="242" t="s">
        <v>23</v>
      </c>
      <c r="N23" s="242" t="s">
        <v>24</v>
      </c>
      <c r="O23" s="8" t="s">
        <v>39</v>
      </c>
      <c r="P23" s="8" t="s">
        <v>23</v>
      </c>
      <c r="Q23" s="8" t="s">
        <v>24</v>
      </c>
      <c r="R23" s="243" t="s">
        <v>39</v>
      </c>
      <c r="S23" s="243" t="s">
        <v>23</v>
      </c>
      <c r="T23" s="243" t="s">
        <v>24</v>
      </c>
      <c r="U23" s="748"/>
      <c r="V23" s="749"/>
      <c r="W23" s="750"/>
      <c r="X23" s="238"/>
      <c r="Y23" s="238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  <c r="IL23" s="240"/>
      <c r="IM23" s="240"/>
      <c r="IN23" s="240"/>
      <c r="IO23" s="240"/>
      <c r="IP23" s="240"/>
      <c r="IQ23" s="240"/>
      <c r="IR23" s="240"/>
      <c r="IS23" s="240"/>
      <c r="IT23" s="240"/>
      <c r="IU23" s="240"/>
      <c r="IV23" s="240"/>
      <c r="IW23" s="240"/>
      <c r="IX23" s="240"/>
      <c r="IY23" s="240"/>
      <c r="IZ23" s="240"/>
      <c r="JA23" s="240"/>
      <c r="JB23" s="240"/>
      <c r="JC23" s="240"/>
      <c r="JD23" s="240"/>
      <c r="JE23" s="240"/>
      <c r="JF23" s="240"/>
      <c r="JG23" s="240"/>
      <c r="JH23" s="240"/>
      <c r="JI23" s="240"/>
      <c r="JJ23" s="240"/>
      <c r="JK23" s="240"/>
      <c r="JL23" s="240"/>
      <c r="JM23" s="240"/>
      <c r="JN23" s="240"/>
      <c r="JO23" s="240"/>
      <c r="JP23" s="240"/>
      <c r="JQ23" s="240"/>
      <c r="JR23" s="240"/>
      <c r="JS23" s="240"/>
      <c r="JT23" s="240"/>
      <c r="JU23" s="240"/>
      <c r="JV23" s="240"/>
      <c r="JW23" s="240"/>
      <c r="JX23" s="240"/>
      <c r="JY23" s="240"/>
      <c r="JZ23" s="240"/>
      <c r="KA23" s="240"/>
      <c r="KB23" s="240"/>
      <c r="KC23" s="240"/>
      <c r="KD23" s="240"/>
      <c r="KE23" s="240"/>
      <c r="KF23" s="240"/>
      <c r="KG23" s="240"/>
      <c r="KH23" s="240"/>
      <c r="KI23" s="240"/>
      <c r="KJ23" s="240"/>
      <c r="KK23" s="240"/>
      <c r="KL23" s="240"/>
      <c r="KM23" s="240"/>
      <c r="KN23" s="240"/>
      <c r="KO23" s="240"/>
      <c r="KP23" s="240"/>
      <c r="KQ23" s="240"/>
      <c r="KR23" s="240"/>
      <c r="KS23" s="240"/>
      <c r="KT23" s="240"/>
      <c r="KU23" s="240"/>
      <c r="KV23" s="240"/>
      <c r="KW23" s="240"/>
      <c r="KX23" s="240"/>
      <c r="KY23" s="240"/>
      <c r="KZ23" s="240"/>
      <c r="LA23" s="240"/>
      <c r="LB23" s="240"/>
      <c r="LC23" s="240"/>
      <c r="LD23" s="240"/>
      <c r="LE23" s="240"/>
      <c r="LF23" s="240"/>
      <c r="LG23" s="240"/>
      <c r="LH23" s="240"/>
      <c r="LI23" s="240"/>
      <c r="LJ23" s="240"/>
      <c r="LK23" s="240"/>
      <c r="LL23" s="240"/>
      <c r="LM23" s="240"/>
      <c r="LN23" s="240"/>
      <c r="LO23" s="240"/>
      <c r="LP23" s="240"/>
      <c r="LQ23" s="240"/>
      <c r="LR23" s="240"/>
      <c r="LS23" s="240"/>
      <c r="LT23" s="240"/>
      <c r="LU23" s="240"/>
      <c r="LV23" s="240"/>
      <c r="LW23" s="240"/>
      <c r="LX23" s="240"/>
      <c r="LY23" s="240"/>
      <c r="LZ23" s="240"/>
      <c r="MA23" s="240"/>
      <c r="MB23" s="240"/>
      <c r="MC23" s="240"/>
      <c r="MD23" s="240"/>
      <c r="ME23" s="240"/>
      <c r="MF23" s="240"/>
      <c r="MG23" s="240"/>
      <c r="MH23" s="240"/>
      <c r="MI23" s="240"/>
      <c r="MJ23" s="240"/>
      <c r="MK23" s="240"/>
      <c r="ML23" s="240"/>
      <c r="MM23" s="240"/>
      <c r="MN23" s="240"/>
      <c r="MO23" s="240"/>
      <c r="MP23" s="240"/>
      <c r="MQ23" s="240"/>
      <c r="MR23" s="240"/>
      <c r="MS23" s="240"/>
      <c r="MT23" s="240"/>
      <c r="MU23" s="240"/>
      <c r="MV23" s="240"/>
      <c r="MW23" s="240"/>
      <c r="MX23" s="240"/>
      <c r="MY23" s="240"/>
      <c r="MZ23" s="240"/>
      <c r="NA23" s="240"/>
      <c r="NB23" s="240"/>
      <c r="NC23" s="240"/>
      <c r="ND23" s="240"/>
      <c r="NE23" s="240"/>
      <c r="NF23" s="240"/>
      <c r="NG23" s="240"/>
      <c r="NH23" s="240"/>
      <c r="NI23" s="240"/>
      <c r="NJ23" s="240"/>
      <c r="NK23" s="240"/>
      <c r="NL23" s="240"/>
      <c r="NM23" s="240"/>
      <c r="NN23" s="240"/>
      <c r="NO23" s="240"/>
      <c r="NP23" s="240"/>
      <c r="NQ23" s="240"/>
      <c r="NR23" s="240"/>
      <c r="NS23" s="240"/>
      <c r="NT23" s="240"/>
    </row>
    <row r="24" spans="1:384" s="245" customFormat="1" ht="24" customHeight="1">
      <c r="A24" s="705"/>
      <c r="B24" s="706"/>
      <c r="C24" s="41">
        <f>'Form_I DP'!F12</f>
        <v>359</v>
      </c>
      <c r="D24" s="41">
        <f>'Form_I DP'!G12</f>
        <v>309</v>
      </c>
      <c r="E24" s="41">
        <f>SUM(C24:D24)</f>
        <v>668</v>
      </c>
      <c r="F24" s="41">
        <f>'Form_II ASHAs,HBNC'!E15</f>
        <v>0</v>
      </c>
      <c r="G24" s="41">
        <f>'Form_II ASHAs,HBNC'!F15</f>
        <v>0</v>
      </c>
      <c r="H24" s="41">
        <f>SUM(F24:G24)</f>
        <v>0</v>
      </c>
      <c r="I24" s="241">
        <f>'Form_III MHT'!C23</f>
        <v>1567</v>
      </c>
      <c r="J24" s="241">
        <f>'Form_III MHT'!D23</f>
        <v>1679</v>
      </c>
      <c r="K24" s="241">
        <f>SUM(I24:J24)</f>
        <v>3246</v>
      </c>
      <c r="L24" s="242">
        <f>'Form_III MHT'!F23</f>
        <v>3752</v>
      </c>
      <c r="M24" s="242">
        <f>'Form_III MHT'!G23</f>
        <v>3634</v>
      </c>
      <c r="N24" s="242">
        <f>SUM(L24:M24)</f>
        <v>7386</v>
      </c>
      <c r="O24" s="8">
        <f>'Form_III MHT'!I23</f>
        <v>6420</v>
      </c>
      <c r="P24" s="8">
        <f>'Form_III MHT'!J23</f>
        <v>7422</v>
      </c>
      <c r="Q24" s="8">
        <f>SUM(O24:P24)</f>
        <v>13842</v>
      </c>
      <c r="R24" s="244">
        <f>SUM(C24,F24,I24,L24,O24)</f>
        <v>12098</v>
      </c>
      <c r="S24" s="244">
        <f>SUM(D24,G24,J24,M24,P24)</f>
        <v>13044</v>
      </c>
      <c r="T24" s="244">
        <f>SUM(R24:S24)</f>
        <v>25142</v>
      </c>
      <c r="U24" s="751"/>
      <c r="V24" s="752"/>
      <c r="W24" s="753"/>
      <c r="X24" s="238"/>
      <c r="Y24" s="238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  <c r="IW24" s="246"/>
      <c r="IX24" s="246"/>
      <c r="IY24" s="246"/>
      <c r="IZ24" s="246"/>
      <c r="JA24" s="246"/>
      <c r="JB24" s="246"/>
      <c r="JC24" s="246"/>
      <c r="JD24" s="246"/>
      <c r="JE24" s="246"/>
      <c r="JF24" s="246"/>
      <c r="JG24" s="246"/>
      <c r="JH24" s="246"/>
      <c r="JI24" s="246"/>
      <c r="JJ24" s="246"/>
      <c r="JK24" s="246"/>
      <c r="JL24" s="246"/>
      <c r="JM24" s="246"/>
      <c r="JN24" s="246"/>
      <c r="JO24" s="246"/>
      <c r="JP24" s="246"/>
      <c r="JQ24" s="246"/>
      <c r="JR24" s="246"/>
      <c r="JS24" s="246"/>
      <c r="JT24" s="246"/>
      <c r="JU24" s="246"/>
      <c r="JV24" s="246"/>
      <c r="JW24" s="246"/>
      <c r="JX24" s="246"/>
      <c r="JY24" s="246"/>
      <c r="JZ24" s="246"/>
      <c r="KA24" s="246"/>
      <c r="KB24" s="246"/>
      <c r="KC24" s="246"/>
      <c r="KD24" s="246"/>
      <c r="KE24" s="246"/>
      <c r="KF24" s="246"/>
      <c r="KG24" s="246"/>
      <c r="KH24" s="246"/>
      <c r="KI24" s="246"/>
      <c r="KJ24" s="246"/>
      <c r="KK24" s="246"/>
      <c r="KL24" s="246"/>
      <c r="KM24" s="246"/>
      <c r="KN24" s="246"/>
      <c r="KO24" s="246"/>
      <c r="KP24" s="246"/>
      <c r="KQ24" s="246"/>
      <c r="KR24" s="246"/>
      <c r="KS24" s="246"/>
      <c r="KT24" s="246"/>
      <c r="KU24" s="246"/>
      <c r="KV24" s="246"/>
      <c r="KW24" s="246"/>
      <c r="KX24" s="246"/>
      <c r="KY24" s="246"/>
      <c r="KZ24" s="246"/>
      <c r="LA24" s="246"/>
      <c r="LB24" s="246"/>
      <c r="LC24" s="246"/>
      <c r="LD24" s="246"/>
      <c r="LE24" s="246"/>
      <c r="LF24" s="246"/>
      <c r="LG24" s="246"/>
      <c r="LH24" s="246"/>
      <c r="LI24" s="246"/>
      <c r="LJ24" s="246"/>
      <c r="LK24" s="246"/>
      <c r="LL24" s="246"/>
      <c r="LM24" s="246"/>
      <c r="LN24" s="246"/>
      <c r="LO24" s="246"/>
      <c r="LP24" s="246"/>
      <c r="LQ24" s="246"/>
      <c r="LR24" s="246"/>
      <c r="LS24" s="246"/>
      <c r="LT24" s="246"/>
      <c r="LU24" s="246"/>
      <c r="LV24" s="246"/>
      <c r="LW24" s="246"/>
      <c r="LX24" s="246"/>
      <c r="LY24" s="246"/>
      <c r="LZ24" s="246"/>
      <c r="MA24" s="246"/>
      <c r="MB24" s="246"/>
      <c r="MC24" s="246"/>
      <c r="MD24" s="246"/>
      <c r="ME24" s="246"/>
      <c r="MF24" s="246"/>
      <c r="MG24" s="246"/>
      <c r="MH24" s="246"/>
      <c r="MI24" s="246"/>
      <c r="MJ24" s="246"/>
      <c r="MK24" s="246"/>
      <c r="ML24" s="246"/>
      <c r="MM24" s="246"/>
      <c r="MN24" s="246"/>
      <c r="MO24" s="246"/>
      <c r="MP24" s="246"/>
      <c r="MQ24" s="246"/>
      <c r="MR24" s="246"/>
      <c r="MS24" s="246"/>
      <c r="MT24" s="246"/>
      <c r="MU24" s="246"/>
      <c r="MV24" s="246"/>
      <c r="MW24" s="246"/>
      <c r="MX24" s="246"/>
      <c r="MY24" s="246"/>
      <c r="MZ24" s="246"/>
      <c r="NA24" s="246"/>
      <c r="NB24" s="246"/>
      <c r="NC24" s="246"/>
      <c r="ND24" s="246"/>
      <c r="NE24" s="246"/>
      <c r="NF24" s="246"/>
      <c r="NG24" s="246"/>
      <c r="NH24" s="246"/>
      <c r="NI24" s="246"/>
      <c r="NJ24" s="246"/>
      <c r="NK24" s="246"/>
      <c r="NL24" s="246"/>
      <c r="NM24" s="246"/>
      <c r="NN24" s="246"/>
      <c r="NO24" s="246"/>
      <c r="NP24" s="246"/>
      <c r="NQ24" s="246"/>
      <c r="NR24" s="246"/>
      <c r="NS24" s="246"/>
      <c r="NT24" s="246"/>
    </row>
    <row r="25" spans="1:384" s="87" customFormat="1" ht="24" customHeight="1">
      <c r="A25" s="649" t="s">
        <v>41</v>
      </c>
      <c r="B25" s="650"/>
      <c r="C25" s="25">
        <f>SUM(C26:C34)</f>
        <v>1</v>
      </c>
      <c r="D25" s="25">
        <f>SUM(D26:D34)</f>
        <v>1</v>
      </c>
      <c r="E25" s="25">
        <f>SUM(C25:D25)</f>
        <v>2</v>
      </c>
      <c r="F25" s="25">
        <f t="shared" ref="F25:G25" si="13">SUM(F26:F34)</f>
        <v>0</v>
      </c>
      <c r="G25" s="25">
        <f t="shared" si="13"/>
        <v>0</v>
      </c>
      <c r="H25" s="25">
        <f t="shared" ref="H25:H43" si="14">SUM(F25:G25)</f>
        <v>0</v>
      </c>
      <c r="I25" s="25">
        <f t="shared" ref="I25:J25" si="15">SUM(I26:I34)</f>
        <v>1</v>
      </c>
      <c r="J25" s="25">
        <f t="shared" si="15"/>
        <v>0</v>
      </c>
      <c r="K25" s="25">
        <f t="shared" ref="K25:K43" si="16">SUM(I25:J25)</f>
        <v>1</v>
      </c>
      <c r="L25" s="25">
        <f t="shared" ref="L25:M25" si="17">SUM(L26:L34)</f>
        <v>1</v>
      </c>
      <c r="M25" s="25">
        <f t="shared" si="17"/>
        <v>0</v>
      </c>
      <c r="N25" s="25">
        <f t="shared" ref="N25:N43" si="18">SUM(L25:M25)</f>
        <v>1</v>
      </c>
      <c r="O25" s="25">
        <f t="shared" ref="O25:P25" si="19">SUM(O26:O34)</f>
        <v>1</v>
      </c>
      <c r="P25" s="25">
        <f t="shared" si="19"/>
        <v>3</v>
      </c>
      <c r="Q25" s="25">
        <f t="shared" ref="Q25:Q43" si="20">SUM(O25:P25)</f>
        <v>4</v>
      </c>
      <c r="R25" s="31">
        <f t="shared" ref="R25:R69" si="21">SUM(C25,F25,I25,L25,O25)</f>
        <v>4</v>
      </c>
      <c r="S25" s="31">
        <f t="shared" ref="S25:S69" si="22">SUM(D25,G25,J25,M25,P25)</f>
        <v>4</v>
      </c>
      <c r="T25" s="25">
        <f t="shared" ref="T25:T69" si="23">SUM(R25:S25)</f>
        <v>8</v>
      </c>
      <c r="U25" s="714" t="s">
        <v>153</v>
      </c>
      <c r="V25" s="715"/>
      <c r="W25" s="716"/>
      <c r="X25" s="100"/>
      <c r="Y25" s="100"/>
      <c r="Z25" s="71"/>
      <c r="AA25" s="71"/>
      <c r="AB25" s="71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84"/>
      <c r="JP25" s="84"/>
      <c r="JQ25" s="84"/>
      <c r="JR25" s="84"/>
      <c r="JS25" s="84"/>
      <c r="JT25" s="84"/>
      <c r="JU25" s="84"/>
      <c r="JV25" s="84"/>
      <c r="JW25" s="84"/>
      <c r="JX25" s="84"/>
      <c r="JY25" s="84"/>
      <c r="JZ25" s="84"/>
      <c r="KA25" s="84"/>
      <c r="KB25" s="84"/>
      <c r="KC25" s="84"/>
      <c r="KD25" s="84"/>
      <c r="KE25" s="84"/>
      <c r="KF25" s="84"/>
      <c r="KG25" s="84"/>
      <c r="KH25" s="84"/>
      <c r="KI25" s="84"/>
      <c r="KJ25" s="84"/>
      <c r="KK25" s="84"/>
      <c r="KL25" s="84"/>
      <c r="KM25" s="84"/>
      <c r="KN25" s="84"/>
      <c r="KO25" s="84"/>
      <c r="KP25" s="84"/>
      <c r="KQ25" s="84"/>
      <c r="KR25" s="84"/>
      <c r="KS25" s="84"/>
      <c r="KT25" s="84"/>
      <c r="KU25" s="84"/>
      <c r="KV25" s="84"/>
      <c r="KW25" s="84"/>
      <c r="KX25" s="84"/>
      <c r="KY25" s="84"/>
      <c r="KZ25" s="84"/>
      <c r="LA25" s="84"/>
      <c r="LB25" s="84"/>
      <c r="LC25" s="84"/>
      <c r="LD25" s="84"/>
      <c r="LE25" s="84"/>
      <c r="LF25" s="84"/>
      <c r="LG25" s="84"/>
      <c r="LH25" s="84"/>
      <c r="LI25" s="84"/>
      <c r="LJ25" s="84"/>
      <c r="LK25" s="84"/>
      <c r="LL25" s="84"/>
      <c r="LM25" s="84"/>
      <c r="LN25" s="84"/>
      <c r="LO25" s="84"/>
      <c r="LP25" s="84"/>
      <c r="LQ25" s="84"/>
      <c r="LR25" s="84"/>
      <c r="LS25" s="84"/>
      <c r="LT25" s="84"/>
      <c r="LU25" s="84"/>
      <c r="LV25" s="84"/>
      <c r="LW25" s="84"/>
      <c r="LX25" s="84"/>
      <c r="LY25" s="84"/>
      <c r="LZ25" s="84"/>
      <c r="MA25" s="84"/>
      <c r="MB25" s="84"/>
      <c r="MC25" s="84"/>
      <c r="MD25" s="84"/>
      <c r="ME25" s="84"/>
      <c r="MF25" s="84"/>
      <c r="MG25" s="84"/>
      <c r="MH25" s="84"/>
      <c r="MI25" s="84"/>
      <c r="MJ25" s="84"/>
      <c r="MK25" s="84"/>
      <c r="ML25" s="84"/>
      <c r="MM25" s="84"/>
      <c r="MN25" s="84"/>
      <c r="MO25" s="84"/>
      <c r="MP25" s="84"/>
      <c r="MQ25" s="84"/>
      <c r="MR25" s="84"/>
      <c r="MS25" s="84"/>
      <c r="MT25" s="84"/>
      <c r="MU25" s="84"/>
      <c r="MV25" s="84"/>
      <c r="MW25" s="84"/>
      <c r="MX25" s="84"/>
      <c r="MY25" s="84"/>
      <c r="MZ25" s="84"/>
      <c r="NA25" s="84"/>
      <c r="NB25" s="84"/>
      <c r="NC25" s="84"/>
      <c r="ND25" s="84"/>
      <c r="NE25" s="84"/>
      <c r="NF25" s="84"/>
      <c r="NG25" s="84"/>
      <c r="NH25" s="84"/>
      <c r="NI25" s="84"/>
      <c r="NJ25" s="84"/>
      <c r="NK25" s="84"/>
      <c r="NL25" s="84"/>
      <c r="NM25" s="84"/>
      <c r="NN25" s="84"/>
      <c r="NO25" s="84"/>
      <c r="NP25" s="84"/>
      <c r="NQ25" s="84"/>
      <c r="NR25" s="84"/>
      <c r="NS25" s="84"/>
      <c r="NT25" s="84"/>
    </row>
    <row r="26" spans="1:384" s="83" customFormat="1" ht="22.5" customHeight="1">
      <c r="A26" s="636" t="s">
        <v>42</v>
      </c>
      <c r="B26" s="637"/>
      <c r="C26" s="41">
        <f>'Form_I DP'!F17</f>
        <v>0</v>
      </c>
      <c r="D26" s="41">
        <f>'Form_I DP'!G17</f>
        <v>0</v>
      </c>
      <c r="E26" s="247">
        <f t="shared" ref="E26:E34" si="24">SUM(C26:D26)</f>
        <v>0</v>
      </c>
      <c r="F26" s="41">
        <f>'Form_II ASHAs,HBNC'!E17</f>
        <v>0</v>
      </c>
      <c r="G26" s="41">
        <f>'Form_II ASHAs,HBNC'!F17</f>
        <v>0</v>
      </c>
      <c r="H26" s="247">
        <f t="shared" si="14"/>
        <v>0</v>
      </c>
      <c r="I26" s="241">
        <f>'Form_III MHT'!C25</f>
        <v>0</v>
      </c>
      <c r="J26" s="241">
        <f>'Form_III MHT'!D25</f>
        <v>0</v>
      </c>
      <c r="K26" s="248">
        <f t="shared" si="16"/>
        <v>0</v>
      </c>
      <c r="L26" s="242">
        <f>'Form_III MHT'!F25</f>
        <v>0</v>
      </c>
      <c r="M26" s="242">
        <f>'Form_III MHT'!G25</f>
        <v>0</v>
      </c>
      <c r="N26" s="249">
        <f t="shared" si="18"/>
        <v>0</v>
      </c>
      <c r="O26" s="8">
        <f>'Form_III MHT'!I25</f>
        <v>0</v>
      </c>
      <c r="P26" s="8">
        <f>'Form_III MHT'!J25</f>
        <v>0</v>
      </c>
      <c r="Q26" s="250">
        <f t="shared" si="20"/>
        <v>0</v>
      </c>
      <c r="R26" s="244">
        <f t="shared" si="21"/>
        <v>0</v>
      </c>
      <c r="S26" s="244">
        <f t="shared" si="22"/>
        <v>0</v>
      </c>
      <c r="T26" s="244">
        <f t="shared" si="23"/>
        <v>0</v>
      </c>
      <c r="U26" s="521"/>
      <c r="V26" s="522"/>
      <c r="W26" s="720"/>
      <c r="X26" s="100"/>
      <c r="Y26" s="100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</row>
    <row r="27" spans="1:384" s="83" customFormat="1" ht="22.5" customHeight="1">
      <c r="A27" s="636" t="s">
        <v>43</v>
      </c>
      <c r="B27" s="637"/>
      <c r="C27" s="41">
        <f>'Form_I DP'!F18</f>
        <v>0</v>
      </c>
      <c r="D27" s="41">
        <f>'Form_I DP'!G18</f>
        <v>0</v>
      </c>
      <c r="E27" s="247">
        <f t="shared" si="24"/>
        <v>0</v>
      </c>
      <c r="F27" s="41">
        <f>'Form_II ASHAs,HBNC'!E18</f>
        <v>0</v>
      </c>
      <c r="G27" s="41">
        <f>'Form_II ASHAs,HBNC'!F18</f>
        <v>0</v>
      </c>
      <c r="H27" s="247">
        <f t="shared" si="14"/>
        <v>0</v>
      </c>
      <c r="I27" s="241">
        <f>'Form_III MHT'!C26</f>
        <v>0</v>
      </c>
      <c r="J27" s="241">
        <f>'Form_III MHT'!D26</f>
        <v>0</v>
      </c>
      <c r="K27" s="248">
        <f t="shared" si="16"/>
        <v>0</v>
      </c>
      <c r="L27" s="242">
        <f>'Form_III MHT'!F26</f>
        <v>1</v>
      </c>
      <c r="M27" s="242">
        <f>'Form_III MHT'!G26</f>
        <v>0</v>
      </c>
      <c r="N27" s="249">
        <f t="shared" si="18"/>
        <v>1</v>
      </c>
      <c r="O27" s="8">
        <f>'Form_III MHT'!I26</f>
        <v>1</v>
      </c>
      <c r="P27" s="8">
        <f>'Form_III MHT'!J26</f>
        <v>0</v>
      </c>
      <c r="Q27" s="250">
        <f t="shared" si="20"/>
        <v>1</v>
      </c>
      <c r="R27" s="244">
        <f t="shared" si="21"/>
        <v>2</v>
      </c>
      <c r="S27" s="244">
        <f t="shared" si="22"/>
        <v>0</v>
      </c>
      <c r="T27" s="244">
        <f t="shared" si="23"/>
        <v>2</v>
      </c>
      <c r="U27" s="521"/>
      <c r="V27" s="522"/>
      <c r="W27" s="720"/>
      <c r="X27" s="100"/>
      <c r="Y27" s="100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  <c r="NK27" s="84"/>
      <c r="NL27" s="84"/>
      <c r="NM27" s="84"/>
      <c r="NN27" s="84"/>
      <c r="NO27" s="84"/>
      <c r="NP27" s="84"/>
      <c r="NQ27" s="84"/>
      <c r="NR27" s="84"/>
      <c r="NS27" s="84"/>
      <c r="NT27" s="84"/>
    </row>
    <row r="28" spans="1:384" s="83" customFormat="1" ht="22.5" customHeight="1">
      <c r="A28" s="636" t="s">
        <v>44</v>
      </c>
      <c r="B28" s="637"/>
      <c r="C28" s="41">
        <f>'Form_I DP'!F19</f>
        <v>1</v>
      </c>
      <c r="D28" s="41">
        <f>'Form_I DP'!G19</f>
        <v>0</v>
      </c>
      <c r="E28" s="247">
        <f t="shared" si="24"/>
        <v>1</v>
      </c>
      <c r="F28" s="41">
        <f>'Form_II ASHAs,HBNC'!E19</f>
        <v>0</v>
      </c>
      <c r="G28" s="41">
        <f>'Form_II ASHAs,HBNC'!F19</f>
        <v>0</v>
      </c>
      <c r="H28" s="247">
        <f t="shared" si="14"/>
        <v>0</v>
      </c>
      <c r="I28" s="241">
        <f>'Form_III MHT'!C27</f>
        <v>1</v>
      </c>
      <c r="J28" s="241">
        <f>'Form_III MHT'!D27</f>
        <v>0</v>
      </c>
      <c r="K28" s="248">
        <f t="shared" si="16"/>
        <v>1</v>
      </c>
      <c r="L28" s="242">
        <f>'Form_III MHT'!F27</f>
        <v>0</v>
      </c>
      <c r="M28" s="242">
        <f>'Form_III MHT'!G27</f>
        <v>0</v>
      </c>
      <c r="N28" s="249">
        <f t="shared" si="18"/>
        <v>0</v>
      </c>
      <c r="O28" s="8">
        <f>'Form_III MHT'!I27</f>
        <v>0</v>
      </c>
      <c r="P28" s="8">
        <f>'Form_III MHT'!J27</f>
        <v>3</v>
      </c>
      <c r="Q28" s="250">
        <f t="shared" si="20"/>
        <v>3</v>
      </c>
      <c r="R28" s="244">
        <f t="shared" si="21"/>
        <v>2</v>
      </c>
      <c r="S28" s="244">
        <f t="shared" si="22"/>
        <v>3</v>
      </c>
      <c r="T28" s="244">
        <f t="shared" si="23"/>
        <v>5</v>
      </c>
      <c r="U28" s="521"/>
      <c r="V28" s="522"/>
      <c r="W28" s="720"/>
      <c r="X28" s="100"/>
      <c r="Y28" s="100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</row>
    <row r="29" spans="1:384" s="83" customFormat="1" ht="22.5" customHeight="1">
      <c r="A29" s="636" t="s">
        <v>45</v>
      </c>
      <c r="B29" s="637"/>
      <c r="C29" s="41">
        <f>'Form_I DP'!F20</f>
        <v>0</v>
      </c>
      <c r="D29" s="41">
        <f>'Form_I DP'!G20</f>
        <v>1</v>
      </c>
      <c r="E29" s="247">
        <f t="shared" si="24"/>
        <v>1</v>
      </c>
      <c r="F29" s="41">
        <f>'Form_II ASHAs,HBNC'!E20</f>
        <v>0</v>
      </c>
      <c r="G29" s="41">
        <f>'Form_II ASHAs,HBNC'!F20</f>
        <v>0</v>
      </c>
      <c r="H29" s="247">
        <f t="shared" si="14"/>
        <v>0</v>
      </c>
      <c r="I29" s="241">
        <f>'Form_III MHT'!C28</f>
        <v>0</v>
      </c>
      <c r="J29" s="241">
        <f>'Form_III MHT'!D28</f>
        <v>0</v>
      </c>
      <c r="K29" s="248">
        <f t="shared" si="16"/>
        <v>0</v>
      </c>
      <c r="L29" s="242">
        <f>'Form_III MHT'!F28</f>
        <v>0</v>
      </c>
      <c r="M29" s="242">
        <f>'Form_III MHT'!G28</f>
        <v>0</v>
      </c>
      <c r="N29" s="249">
        <f t="shared" si="18"/>
        <v>0</v>
      </c>
      <c r="O29" s="8">
        <f>'Form_III MHT'!I28</f>
        <v>0</v>
      </c>
      <c r="P29" s="8">
        <f>'Form_III MHT'!J28</f>
        <v>0</v>
      </c>
      <c r="Q29" s="250">
        <f t="shared" si="20"/>
        <v>0</v>
      </c>
      <c r="R29" s="244">
        <f t="shared" si="21"/>
        <v>0</v>
      </c>
      <c r="S29" s="244">
        <f t="shared" si="22"/>
        <v>1</v>
      </c>
      <c r="T29" s="244">
        <f t="shared" si="23"/>
        <v>1</v>
      </c>
      <c r="U29" s="521"/>
      <c r="V29" s="522"/>
      <c r="W29" s="720"/>
      <c r="X29" s="100"/>
      <c r="Y29" s="100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</row>
    <row r="30" spans="1:384" s="83" customFormat="1" ht="22.5" customHeight="1">
      <c r="A30" s="636" t="s">
        <v>46</v>
      </c>
      <c r="B30" s="637"/>
      <c r="C30" s="41">
        <f>'Form_I DP'!F21</f>
        <v>0</v>
      </c>
      <c r="D30" s="41">
        <f>'Form_I DP'!G21</f>
        <v>0</v>
      </c>
      <c r="E30" s="247">
        <f t="shared" si="24"/>
        <v>0</v>
      </c>
      <c r="F30" s="41">
        <f>'Form_II ASHAs,HBNC'!E21</f>
        <v>0</v>
      </c>
      <c r="G30" s="41">
        <f>'Form_II ASHAs,HBNC'!F21</f>
        <v>0</v>
      </c>
      <c r="H30" s="247">
        <f t="shared" si="14"/>
        <v>0</v>
      </c>
      <c r="I30" s="241">
        <f>'Form_III MHT'!C29</f>
        <v>0</v>
      </c>
      <c r="J30" s="241">
        <f>'Form_III MHT'!D29</f>
        <v>0</v>
      </c>
      <c r="K30" s="248">
        <f t="shared" si="16"/>
        <v>0</v>
      </c>
      <c r="L30" s="242">
        <f>'Form_III MHT'!F29</f>
        <v>0</v>
      </c>
      <c r="M30" s="242">
        <f>'Form_III MHT'!G29</f>
        <v>0</v>
      </c>
      <c r="N30" s="249">
        <f t="shared" si="18"/>
        <v>0</v>
      </c>
      <c r="O30" s="8">
        <f>'Form_III MHT'!I29</f>
        <v>0</v>
      </c>
      <c r="P30" s="8">
        <f>'Form_III MHT'!J29</f>
        <v>0</v>
      </c>
      <c r="Q30" s="250">
        <f t="shared" si="20"/>
        <v>0</v>
      </c>
      <c r="R30" s="244">
        <f t="shared" si="21"/>
        <v>0</v>
      </c>
      <c r="S30" s="244">
        <f t="shared" si="22"/>
        <v>0</v>
      </c>
      <c r="T30" s="244">
        <f t="shared" si="23"/>
        <v>0</v>
      </c>
      <c r="U30" s="521"/>
      <c r="V30" s="522"/>
      <c r="W30" s="720"/>
      <c r="X30" s="100"/>
      <c r="Y30" s="100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</row>
    <row r="31" spans="1:384" s="83" customFormat="1" ht="22.5" customHeight="1">
      <c r="A31" s="636" t="s">
        <v>47</v>
      </c>
      <c r="B31" s="637"/>
      <c r="C31" s="41">
        <f>'Form_I DP'!F22</f>
        <v>0</v>
      </c>
      <c r="D31" s="41">
        <f>'Form_I DP'!G22</f>
        <v>0</v>
      </c>
      <c r="E31" s="247">
        <f t="shared" si="24"/>
        <v>0</v>
      </c>
      <c r="F31" s="46"/>
      <c r="G31" s="46"/>
      <c r="H31" s="247">
        <f t="shared" si="14"/>
        <v>0</v>
      </c>
      <c r="I31" s="241">
        <f>'Form_III MHT'!C30</f>
        <v>0</v>
      </c>
      <c r="J31" s="241">
        <f>'Form_III MHT'!D30</f>
        <v>0</v>
      </c>
      <c r="K31" s="248">
        <f t="shared" si="16"/>
        <v>0</v>
      </c>
      <c r="L31" s="242">
        <f>'Form_III MHT'!F30</f>
        <v>0</v>
      </c>
      <c r="M31" s="242">
        <f>'Form_III MHT'!G30</f>
        <v>0</v>
      </c>
      <c r="N31" s="249">
        <f t="shared" si="18"/>
        <v>0</v>
      </c>
      <c r="O31" s="8">
        <f>'Form_III MHT'!I30</f>
        <v>0</v>
      </c>
      <c r="P31" s="8">
        <f>'Form_III MHT'!J30</f>
        <v>0</v>
      </c>
      <c r="Q31" s="250">
        <f t="shared" si="20"/>
        <v>0</v>
      </c>
      <c r="R31" s="244">
        <f t="shared" si="21"/>
        <v>0</v>
      </c>
      <c r="S31" s="244">
        <f t="shared" si="22"/>
        <v>0</v>
      </c>
      <c r="T31" s="244">
        <f t="shared" si="23"/>
        <v>0</v>
      </c>
      <c r="U31" s="521"/>
      <c r="V31" s="522"/>
      <c r="W31" s="720"/>
      <c r="X31" s="100"/>
      <c r="Y31" s="100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  <c r="NK31" s="84"/>
      <c r="NL31" s="84"/>
      <c r="NM31" s="84"/>
      <c r="NN31" s="84"/>
      <c r="NO31" s="84"/>
      <c r="NP31" s="84"/>
      <c r="NQ31" s="84"/>
      <c r="NR31" s="84"/>
      <c r="NS31" s="84"/>
      <c r="NT31" s="84"/>
    </row>
    <row r="32" spans="1:384" s="83" customFormat="1" ht="22.5" customHeight="1">
      <c r="A32" s="636" t="s">
        <v>48</v>
      </c>
      <c r="B32" s="637"/>
      <c r="C32" s="41">
        <f>'Form_I DP'!F23</f>
        <v>0</v>
      </c>
      <c r="D32" s="41">
        <f>'Form_I DP'!G23</f>
        <v>0</v>
      </c>
      <c r="E32" s="247">
        <f t="shared" si="24"/>
        <v>0</v>
      </c>
      <c r="F32" s="46"/>
      <c r="G32" s="46"/>
      <c r="H32" s="247">
        <f t="shared" si="14"/>
        <v>0</v>
      </c>
      <c r="I32" s="241">
        <f>'Form_III MHT'!C31</f>
        <v>0</v>
      </c>
      <c r="J32" s="241">
        <f>'Form_III MHT'!D31</f>
        <v>0</v>
      </c>
      <c r="K32" s="248">
        <f t="shared" si="16"/>
        <v>0</v>
      </c>
      <c r="L32" s="242">
        <f>'Form_III MHT'!F31</f>
        <v>0</v>
      </c>
      <c r="M32" s="242">
        <f>'Form_III MHT'!G31</f>
        <v>0</v>
      </c>
      <c r="N32" s="249">
        <f t="shared" si="18"/>
        <v>0</v>
      </c>
      <c r="O32" s="8">
        <f>'Form_III MHT'!I31</f>
        <v>0</v>
      </c>
      <c r="P32" s="8">
        <f>'Form_III MHT'!J31</f>
        <v>0</v>
      </c>
      <c r="Q32" s="250">
        <f t="shared" si="20"/>
        <v>0</v>
      </c>
      <c r="R32" s="244">
        <f t="shared" si="21"/>
        <v>0</v>
      </c>
      <c r="S32" s="244">
        <f t="shared" si="22"/>
        <v>0</v>
      </c>
      <c r="T32" s="244">
        <f t="shared" si="23"/>
        <v>0</v>
      </c>
      <c r="U32" s="521"/>
      <c r="V32" s="522"/>
      <c r="W32" s="720"/>
      <c r="X32" s="100"/>
      <c r="Y32" s="100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4"/>
      <c r="NS32" s="84"/>
      <c r="NT32" s="84"/>
    </row>
    <row r="33" spans="1:384" s="83" customFormat="1" ht="22.5" customHeight="1">
      <c r="A33" s="636" t="s">
        <v>49</v>
      </c>
      <c r="B33" s="637"/>
      <c r="C33" s="41">
        <f>'Form_I DP'!F24</f>
        <v>0</v>
      </c>
      <c r="D33" s="41">
        <f>'Form_I DP'!G24</f>
        <v>0</v>
      </c>
      <c r="E33" s="247">
        <f t="shared" si="24"/>
        <v>0</v>
      </c>
      <c r="F33" s="46"/>
      <c r="G33" s="46"/>
      <c r="H33" s="247">
        <f t="shared" si="14"/>
        <v>0</v>
      </c>
      <c r="I33" s="241">
        <f>'Form_III MHT'!C32</f>
        <v>0</v>
      </c>
      <c r="J33" s="241">
        <f>'Form_III MHT'!D32</f>
        <v>0</v>
      </c>
      <c r="K33" s="248">
        <f t="shared" si="16"/>
        <v>0</v>
      </c>
      <c r="L33" s="242">
        <f>'Form_III MHT'!F32</f>
        <v>0</v>
      </c>
      <c r="M33" s="242">
        <f>'Form_III MHT'!G32</f>
        <v>0</v>
      </c>
      <c r="N33" s="249">
        <f t="shared" si="18"/>
        <v>0</v>
      </c>
      <c r="O33" s="8">
        <f>'Form_III MHT'!I32</f>
        <v>0</v>
      </c>
      <c r="P33" s="8">
        <f>'Form_III MHT'!J32</f>
        <v>0</v>
      </c>
      <c r="Q33" s="250">
        <f t="shared" si="20"/>
        <v>0</v>
      </c>
      <c r="R33" s="244">
        <f t="shared" si="21"/>
        <v>0</v>
      </c>
      <c r="S33" s="244">
        <f t="shared" si="22"/>
        <v>0</v>
      </c>
      <c r="T33" s="244">
        <f t="shared" si="23"/>
        <v>0</v>
      </c>
      <c r="U33" s="521"/>
      <c r="V33" s="522"/>
      <c r="W33" s="720"/>
      <c r="X33" s="100"/>
      <c r="Y33" s="100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84"/>
      <c r="ND33" s="84"/>
      <c r="NE33" s="84"/>
      <c r="NF33" s="84"/>
      <c r="NG33" s="84"/>
      <c r="NH33" s="84"/>
      <c r="NI33" s="84"/>
      <c r="NJ33" s="84"/>
      <c r="NK33" s="84"/>
      <c r="NL33" s="84"/>
      <c r="NM33" s="84"/>
      <c r="NN33" s="84"/>
      <c r="NO33" s="84"/>
      <c r="NP33" s="84"/>
      <c r="NQ33" s="84"/>
      <c r="NR33" s="84"/>
      <c r="NS33" s="84"/>
      <c r="NT33" s="84"/>
    </row>
    <row r="34" spans="1:384" s="83" customFormat="1" ht="22.5" customHeight="1">
      <c r="A34" s="636" t="s">
        <v>50</v>
      </c>
      <c r="B34" s="637"/>
      <c r="C34" s="41">
        <f>'Form_I DP'!F25</f>
        <v>0</v>
      </c>
      <c r="D34" s="41">
        <f>'Form_I DP'!G25</f>
        <v>0</v>
      </c>
      <c r="E34" s="247">
        <f t="shared" si="24"/>
        <v>0</v>
      </c>
      <c r="F34" s="46"/>
      <c r="G34" s="46"/>
      <c r="H34" s="247">
        <f t="shared" si="14"/>
        <v>0</v>
      </c>
      <c r="I34" s="241">
        <f>'Form_III MHT'!C33</f>
        <v>0</v>
      </c>
      <c r="J34" s="241">
        <f>'Form_III MHT'!D33</f>
        <v>0</v>
      </c>
      <c r="K34" s="248">
        <f t="shared" si="16"/>
        <v>0</v>
      </c>
      <c r="L34" s="242">
        <f>'Form_III MHT'!F33</f>
        <v>0</v>
      </c>
      <c r="M34" s="242">
        <f>'Form_III MHT'!G33</f>
        <v>0</v>
      </c>
      <c r="N34" s="249">
        <f t="shared" si="18"/>
        <v>0</v>
      </c>
      <c r="O34" s="8">
        <f>'Form_III MHT'!I33</f>
        <v>0</v>
      </c>
      <c r="P34" s="8">
        <f>'Form_III MHT'!J33</f>
        <v>0</v>
      </c>
      <c r="Q34" s="250">
        <f t="shared" si="20"/>
        <v>0</v>
      </c>
      <c r="R34" s="244">
        <f t="shared" si="21"/>
        <v>0</v>
      </c>
      <c r="S34" s="244">
        <f t="shared" si="22"/>
        <v>0</v>
      </c>
      <c r="T34" s="244">
        <f t="shared" si="23"/>
        <v>0</v>
      </c>
      <c r="U34" s="521"/>
      <c r="V34" s="522"/>
      <c r="W34" s="720"/>
      <c r="X34" s="100"/>
      <c r="Y34" s="100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</row>
    <row r="35" spans="1:384" s="87" customFormat="1" ht="24.75" customHeight="1">
      <c r="A35" s="630" t="s">
        <v>51</v>
      </c>
      <c r="B35" s="631"/>
      <c r="C35" s="25">
        <f>SUM(C36:C42)</f>
        <v>0</v>
      </c>
      <c r="D35" s="25">
        <f>SUM(D36:D42)</f>
        <v>0</v>
      </c>
      <c r="E35" s="25">
        <f>SUM(C35:D35)</f>
        <v>0</v>
      </c>
      <c r="F35" s="25">
        <f t="shared" ref="F35:G35" si="25">SUM(F36:F42)</f>
        <v>0</v>
      </c>
      <c r="G35" s="25">
        <f t="shared" si="25"/>
        <v>0</v>
      </c>
      <c r="H35" s="25">
        <f t="shared" si="14"/>
        <v>0</v>
      </c>
      <c r="I35" s="25">
        <f t="shared" ref="I35:J35" si="26">SUM(I36:I42)</f>
        <v>2</v>
      </c>
      <c r="J35" s="25">
        <f t="shared" si="26"/>
        <v>4</v>
      </c>
      <c r="K35" s="25">
        <f t="shared" si="16"/>
        <v>6</v>
      </c>
      <c r="L35" s="25">
        <f t="shared" ref="L35:M35" si="27">SUM(L36:L42)</f>
        <v>1</v>
      </c>
      <c r="M35" s="25">
        <f t="shared" si="27"/>
        <v>36</v>
      </c>
      <c r="N35" s="25">
        <f t="shared" si="18"/>
        <v>37</v>
      </c>
      <c r="O35" s="25">
        <f t="shared" ref="O35:P35" si="28">SUM(O36:O42)</f>
        <v>41</v>
      </c>
      <c r="P35" s="25">
        <f t="shared" si="28"/>
        <v>47</v>
      </c>
      <c r="Q35" s="25">
        <f t="shared" si="20"/>
        <v>88</v>
      </c>
      <c r="R35" s="31">
        <f t="shared" si="21"/>
        <v>44</v>
      </c>
      <c r="S35" s="31">
        <f t="shared" si="22"/>
        <v>87</v>
      </c>
      <c r="T35" s="31">
        <f t="shared" si="23"/>
        <v>131</v>
      </c>
      <c r="U35" s="717" t="s">
        <v>200</v>
      </c>
      <c r="V35" s="718"/>
      <c r="W35" s="719"/>
      <c r="X35" s="100"/>
      <c r="Y35" s="100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  <c r="NK35" s="84"/>
      <c r="NL35" s="84"/>
      <c r="NM35" s="84"/>
      <c r="NN35" s="84"/>
      <c r="NO35" s="84"/>
      <c r="NP35" s="84"/>
      <c r="NQ35" s="84"/>
      <c r="NR35" s="84"/>
      <c r="NS35" s="84"/>
      <c r="NT35" s="84"/>
    </row>
    <row r="36" spans="1:384" s="83" customFormat="1" ht="21.75" customHeight="1">
      <c r="A36" s="638" t="s">
        <v>52</v>
      </c>
      <c r="B36" s="639"/>
      <c r="C36" s="251"/>
      <c r="D36" s="251"/>
      <c r="E36" s="252">
        <f t="shared" ref="E36:E42" si="29">SUM(C36:D36)</f>
        <v>0</v>
      </c>
      <c r="F36" s="253"/>
      <c r="G36" s="253"/>
      <c r="H36" s="254">
        <f t="shared" si="14"/>
        <v>0</v>
      </c>
      <c r="I36" s="241">
        <f>'Form_III MHT'!C35</f>
        <v>2</v>
      </c>
      <c r="J36" s="241">
        <f>'Form_III MHT'!D35</f>
        <v>4</v>
      </c>
      <c r="K36" s="248">
        <f t="shared" si="16"/>
        <v>6</v>
      </c>
      <c r="L36" s="242">
        <f>'Form_III MHT'!F35</f>
        <v>1</v>
      </c>
      <c r="M36" s="242">
        <f>'Form_III MHT'!G35</f>
        <v>34</v>
      </c>
      <c r="N36" s="249">
        <f t="shared" si="18"/>
        <v>35</v>
      </c>
      <c r="O36" s="8">
        <f>'Form_III MHT'!I35</f>
        <v>35</v>
      </c>
      <c r="P36" s="8">
        <f>'Form_III MHT'!J35</f>
        <v>42</v>
      </c>
      <c r="Q36" s="250">
        <f t="shared" si="20"/>
        <v>77</v>
      </c>
      <c r="R36" s="244">
        <f t="shared" si="21"/>
        <v>38</v>
      </c>
      <c r="S36" s="244">
        <f t="shared" si="22"/>
        <v>80</v>
      </c>
      <c r="T36" s="244">
        <f t="shared" si="23"/>
        <v>118</v>
      </c>
      <c r="U36" s="529"/>
      <c r="V36" s="530"/>
      <c r="W36" s="737"/>
      <c r="X36" s="100"/>
      <c r="Y36" s="100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</row>
    <row r="37" spans="1:384" s="83" customFormat="1" ht="21.75" customHeight="1">
      <c r="A37" s="638" t="s">
        <v>53</v>
      </c>
      <c r="B37" s="639"/>
      <c r="C37" s="251"/>
      <c r="D37" s="251"/>
      <c r="E37" s="252">
        <f t="shared" si="29"/>
        <v>0</v>
      </c>
      <c r="F37" s="253"/>
      <c r="G37" s="253"/>
      <c r="H37" s="254">
        <f t="shared" si="14"/>
        <v>0</v>
      </c>
      <c r="I37" s="241">
        <f>'Form_III MHT'!C36</f>
        <v>0</v>
      </c>
      <c r="J37" s="241">
        <f>'Form_III MHT'!D36</f>
        <v>0</v>
      </c>
      <c r="K37" s="248">
        <f t="shared" si="16"/>
        <v>0</v>
      </c>
      <c r="L37" s="242">
        <f>'Form_III MHT'!F36</f>
        <v>0</v>
      </c>
      <c r="M37" s="242">
        <f>'Form_III MHT'!G36</f>
        <v>0</v>
      </c>
      <c r="N37" s="249">
        <f t="shared" si="18"/>
        <v>0</v>
      </c>
      <c r="O37" s="8">
        <f>'Form_III MHT'!I36</f>
        <v>0</v>
      </c>
      <c r="P37" s="8">
        <f>'Form_III MHT'!J36</f>
        <v>0</v>
      </c>
      <c r="Q37" s="250">
        <f t="shared" si="20"/>
        <v>0</v>
      </c>
      <c r="R37" s="244">
        <f t="shared" si="21"/>
        <v>0</v>
      </c>
      <c r="S37" s="244">
        <f t="shared" si="22"/>
        <v>0</v>
      </c>
      <c r="T37" s="244">
        <f t="shared" si="23"/>
        <v>0</v>
      </c>
      <c r="U37" s="529"/>
      <c r="V37" s="530"/>
      <c r="W37" s="737"/>
      <c r="X37" s="100"/>
      <c r="Y37" s="100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84"/>
      <c r="JS37" s="84"/>
      <c r="JT37" s="84"/>
      <c r="JU37" s="84"/>
      <c r="JV37" s="84"/>
      <c r="JW37" s="84"/>
      <c r="JX37" s="84"/>
      <c r="JY37" s="84"/>
      <c r="JZ37" s="84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4"/>
      <c r="KM37" s="84"/>
      <c r="KN37" s="84"/>
      <c r="KO37" s="84"/>
      <c r="KP37" s="84"/>
      <c r="KQ37" s="84"/>
      <c r="KR37" s="84"/>
      <c r="KS37" s="84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4"/>
      <c r="LF37" s="84"/>
      <c r="LG37" s="84"/>
      <c r="LH37" s="84"/>
      <c r="LI37" s="84"/>
      <c r="LJ37" s="84"/>
      <c r="LK37" s="84"/>
      <c r="LL37" s="84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4"/>
      <c r="LY37" s="84"/>
      <c r="LZ37" s="84"/>
      <c r="MA37" s="84"/>
      <c r="MB37" s="84"/>
      <c r="MC37" s="84"/>
      <c r="MD37" s="84"/>
      <c r="ME37" s="84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4"/>
      <c r="MR37" s="84"/>
      <c r="MS37" s="84"/>
      <c r="MT37" s="84"/>
      <c r="MU37" s="84"/>
      <c r="MV37" s="84"/>
      <c r="MW37" s="84"/>
      <c r="MX37" s="84"/>
      <c r="MY37" s="84"/>
      <c r="MZ37" s="84"/>
      <c r="NA37" s="84"/>
      <c r="NB37" s="84"/>
      <c r="NC37" s="84"/>
      <c r="ND37" s="84"/>
      <c r="NE37" s="84"/>
      <c r="NF37" s="84"/>
      <c r="NG37" s="84"/>
      <c r="NH37" s="84"/>
      <c r="NI37" s="84"/>
      <c r="NJ37" s="84"/>
      <c r="NK37" s="84"/>
      <c r="NL37" s="84"/>
      <c r="NM37" s="84"/>
      <c r="NN37" s="84"/>
      <c r="NO37" s="84"/>
      <c r="NP37" s="84"/>
      <c r="NQ37" s="84"/>
      <c r="NR37" s="84"/>
      <c r="NS37" s="84"/>
      <c r="NT37" s="84"/>
    </row>
    <row r="38" spans="1:384" s="83" customFormat="1" ht="21.75" customHeight="1">
      <c r="A38" s="638" t="s">
        <v>54</v>
      </c>
      <c r="B38" s="639"/>
      <c r="C38" s="251"/>
      <c r="D38" s="251"/>
      <c r="E38" s="252">
        <f t="shared" si="29"/>
        <v>0</v>
      </c>
      <c r="F38" s="253"/>
      <c r="G38" s="253"/>
      <c r="H38" s="254">
        <f t="shared" si="14"/>
        <v>0</v>
      </c>
      <c r="I38" s="241">
        <f>'Form_III MHT'!C37</f>
        <v>0</v>
      </c>
      <c r="J38" s="241">
        <f>'Form_III MHT'!D37</f>
        <v>0</v>
      </c>
      <c r="K38" s="248">
        <f t="shared" si="16"/>
        <v>0</v>
      </c>
      <c r="L38" s="242">
        <f>'Form_III MHT'!F37</f>
        <v>0</v>
      </c>
      <c r="M38" s="242">
        <f>'Form_III MHT'!G37</f>
        <v>2</v>
      </c>
      <c r="N38" s="249">
        <f t="shared" si="18"/>
        <v>2</v>
      </c>
      <c r="O38" s="8">
        <f>'Form_III MHT'!I37</f>
        <v>5</v>
      </c>
      <c r="P38" s="8">
        <f>'Form_III MHT'!J37</f>
        <v>3</v>
      </c>
      <c r="Q38" s="250">
        <f t="shared" si="20"/>
        <v>8</v>
      </c>
      <c r="R38" s="244">
        <f t="shared" si="21"/>
        <v>5</v>
      </c>
      <c r="S38" s="244">
        <f t="shared" si="22"/>
        <v>5</v>
      </c>
      <c r="T38" s="244">
        <f t="shared" si="23"/>
        <v>10</v>
      </c>
      <c r="U38" s="529"/>
      <c r="V38" s="530"/>
      <c r="W38" s="737"/>
      <c r="X38" s="100"/>
      <c r="Y38" s="100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</row>
    <row r="39" spans="1:384" s="83" customFormat="1" ht="21.75" customHeight="1">
      <c r="A39" s="638" t="s">
        <v>55</v>
      </c>
      <c r="B39" s="639"/>
      <c r="C39" s="251"/>
      <c r="D39" s="251"/>
      <c r="E39" s="252">
        <f t="shared" si="29"/>
        <v>0</v>
      </c>
      <c r="F39" s="253"/>
      <c r="G39" s="253"/>
      <c r="H39" s="254">
        <f t="shared" si="14"/>
        <v>0</v>
      </c>
      <c r="I39" s="241">
        <f>'Form_III MHT'!C38</f>
        <v>0</v>
      </c>
      <c r="J39" s="241">
        <f>'Form_III MHT'!D38</f>
        <v>0</v>
      </c>
      <c r="K39" s="248">
        <f t="shared" si="16"/>
        <v>0</v>
      </c>
      <c r="L39" s="242">
        <f>'Form_III MHT'!F38</f>
        <v>0</v>
      </c>
      <c r="M39" s="242">
        <f>'Form_III MHT'!G38</f>
        <v>0</v>
      </c>
      <c r="N39" s="249">
        <f t="shared" si="18"/>
        <v>0</v>
      </c>
      <c r="O39" s="251"/>
      <c r="P39" s="255"/>
      <c r="Q39" s="250">
        <f t="shared" si="20"/>
        <v>0</v>
      </c>
      <c r="R39" s="244">
        <f t="shared" si="21"/>
        <v>0</v>
      </c>
      <c r="S39" s="244">
        <f t="shared" si="22"/>
        <v>0</v>
      </c>
      <c r="T39" s="244">
        <f t="shared" si="23"/>
        <v>0</v>
      </c>
      <c r="U39" s="529"/>
      <c r="V39" s="530"/>
      <c r="W39" s="737"/>
      <c r="X39" s="100"/>
      <c r="Y39" s="100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  <c r="NK39" s="84"/>
      <c r="NL39" s="84"/>
      <c r="NM39" s="84"/>
      <c r="NN39" s="84"/>
      <c r="NO39" s="84"/>
      <c r="NP39" s="84"/>
      <c r="NQ39" s="84"/>
      <c r="NR39" s="84"/>
      <c r="NS39" s="84"/>
      <c r="NT39" s="84"/>
    </row>
    <row r="40" spans="1:384" s="83" customFormat="1" ht="21.75" customHeight="1">
      <c r="A40" s="638" t="s">
        <v>56</v>
      </c>
      <c r="B40" s="639"/>
      <c r="C40" s="251"/>
      <c r="D40" s="251"/>
      <c r="E40" s="252">
        <f t="shared" si="29"/>
        <v>0</v>
      </c>
      <c r="F40" s="253"/>
      <c r="G40" s="253"/>
      <c r="H40" s="256">
        <f t="shared" si="14"/>
        <v>0</v>
      </c>
      <c r="I40" s="46"/>
      <c r="J40" s="46"/>
      <c r="K40" s="257">
        <f t="shared" si="16"/>
        <v>0</v>
      </c>
      <c r="L40" s="251"/>
      <c r="M40" s="251"/>
      <c r="N40" s="258">
        <f t="shared" si="18"/>
        <v>0</v>
      </c>
      <c r="O40" s="8">
        <f>'Form_III MHT'!I39</f>
        <v>1</v>
      </c>
      <c r="P40" s="8">
        <f>'Form_III MHT'!J39</f>
        <v>2</v>
      </c>
      <c r="Q40" s="250">
        <f t="shared" si="20"/>
        <v>3</v>
      </c>
      <c r="R40" s="244">
        <f t="shared" si="21"/>
        <v>1</v>
      </c>
      <c r="S40" s="244">
        <f t="shared" si="22"/>
        <v>2</v>
      </c>
      <c r="T40" s="244">
        <f t="shared" si="23"/>
        <v>3</v>
      </c>
      <c r="U40" s="529"/>
      <c r="V40" s="530"/>
      <c r="W40" s="737"/>
      <c r="X40" s="100"/>
      <c r="Y40" s="100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</row>
    <row r="41" spans="1:384" s="83" customFormat="1" ht="21.75" customHeight="1">
      <c r="A41" s="638" t="s">
        <v>57</v>
      </c>
      <c r="B41" s="639"/>
      <c r="C41" s="251"/>
      <c r="D41" s="251"/>
      <c r="E41" s="252">
        <f t="shared" si="29"/>
        <v>0</v>
      </c>
      <c r="F41" s="253"/>
      <c r="G41" s="253"/>
      <c r="H41" s="254">
        <f t="shared" si="14"/>
        <v>0</v>
      </c>
      <c r="I41" s="241">
        <f>'Form_III MHT'!C40</f>
        <v>0</v>
      </c>
      <c r="J41" s="241">
        <f>'Form_III MHT'!D40</f>
        <v>0</v>
      </c>
      <c r="K41" s="248">
        <f t="shared" si="16"/>
        <v>0</v>
      </c>
      <c r="L41" s="242">
        <f>'Form_III MHT'!F40</f>
        <v>0</v>
      </c>
      <c r="M41" s="242">
        <f>'Form_III MHT'!G40</f>
        <v>0</v>
      </c>
      <c r="N41" s="249">
        <f t="shared" si="18"/>
        <v>0</v>
      </c>
      <c r="O41" s="8">
        <f>'Form_III MHT'!I40</f>
        <v>0</v>
      </c>
      <c r="P41" s="8">
        <f>'Form_III MHT'!J40</f>
        <v>0</v>
      </c>
      <c r="Q41" s="250">
        <f t="shared" si="20"/>
        <v>0</v>
      </c>
      <c r="R41" s="244">
        <f t="shared" si="21"/>
        <v>0</v>
      </c>
      <c r="S41" s="244">
        <f t="shared" si="22"/>
        <v>0</v>
      </c>
      <c r="T41" s="244">
        <f t="shared" si="23"/>
        <v>0</v>
      </c>
      <c r="U41" s="529"/>
      <c r="V41" s="530"/>
      <c r="W41" s="737"/>
      <c r="X41" s="100"/>
      <c r="Y41" s="100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84"/>
      <c r="JJ41" s="84"/>
      <c r="JK41" s="84"/>
      <c r="JL41" s="84"/>
      <c r="JM41" s="84"/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/>
      <c r="KA41" s="84"/>
      <c r="KB41" s="84"/>
      <c r="KC41" s="84"/>
      <c r="KD41" s="84"/>
      <c r="KE41" s="84"/>
      <c r="KF41" s="84"/>
      <c r="KG41" s="84"/>
      <c r="KH41" s="84"/>
      <c r="KI41" s="84"/>
      <c r="KJ41" s="84"/>
      <c r="KK41" s="84"/>
      <c r="KL41" s="84"/>
      <c r="KM41" s="84"/>
      <c r="KN41" s="84"/>
      <c r="KO41" s="84"/>
      <c r="KP41" s="84"/>
      <c r="KQ41" s="84"/>
      <c r="KR41" s="84"/>
      <c r="KS41" s="84"/>
      <c r="KT41" s="84"/>
      <c r="KU41" s="84"/>
      <c r="KV41" s="84"/>
      <c r="KW41" s="84"/>
      <c r="KX41" s="84"/>
      <c r="KY41" s="84"/>
      <c r="KZ41" s="84"/>
      <c r="LA41" s="84"/>
      <c r="LB41" s="84"/>
      <c r="LC41" s="84"/>
      <c r="LD41" s="84"/>
      <c r="LE41" s="84"/>
      <c r="LF41" s="84"/>
      <c r="LG41" s="84"/>
      <c r="LH41" s="84"/>
      <c r="LI41" s="84"/>
      <c r="LJ41" s="84"/>
      <c r="LK41" s="84"/>
      <c r="LL41" s="84"/>
      <c r="LM41" s="84"/>
      <c r="LN41" s="84"/>
      <c r="LO41" s="84"/>
      <c r="LP41" s="84"/>
      <c r="LQ41" s="84"/>
      <c r="LR41" s="84"/>
      <c r="LS41" s="84"/>
      <c r="LT41" s="84"/>
      <c r="LU41" s="84"/>
      <c r="LV41" s="84"/>
      <c r="LW41" s="84"/>
      <c r="LX41" s="84"/>
      <c r="LY41" s="84"/>
      <c r="LZ41" s="84"/>
      <c r="MA41" s="84"/>
      <c r="MB41" s="84"/>
      <c r="MC41" s="84"/>
      <c r="MD41" s="84"/>
      <c r="ME41" s="84"/>
      <c r="MF41" s="84"/>
      <c r="MG41" s="84"/>
      <c r="MH41" s="84"/>
      <c r="MI41" s="84"/>
      <c r="MJ41" s="84"/>
      <c r="MK41" s="84"/>
      <c r="ML41" s="84"/>
      <c r="MM41" s="84"/>
      <c r="MN41" s="84"/>
      <c r="MO41" s="84"/>
      <c r="MP41" s="84"/>
      <c r="MQ41" s="84"/>
      <c r="MR41" s="84"/>
      <c r="MS41" s="84"/>
      <c r="MT41" s="84"/>
      <c r="MU41" s="84"/>
      <c r="MV41" s="84"/>
      <c r="MW41" s="84"/>
      <c r="MX41" s="84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  <c r="NK41" s="84"/>
      <c r="NL41" s="84"/>
      <c r="NM41" s="84"/>
      <c r="NN41" s="84"/>
      <c r="NO41" s="84"/>
      <c r="NP41" s="84"/>
      <c r="NQ41" s="84"/>
      <c r="NR41" s="84"/>
      <c r="NS41" s="84"/>
      <c r="NT41" s="84"/>
    </row>
    <row r="42" spans="1:384" s="83" customFormat="1" ht="21.75" customHeight="1">
      <c r="A42" s="638" t="s">
        <v>58</v>
      </c>
      <c r="B42" s="639"/>
      <c r="C42" s="41"/>
      <c r="D42" s="41"/>
      <c r="E42" s="247">
        <f t="shared" si="29"/>
        <v>0</v>
      </c>
      <c r="F42" s="41"/>
      <c r="G42" s="41"/>
      <c r="H42" s="247">
        <f t="shared" si="14"/>
        <v>0</v>
      </c>
      <c r="I42" s="241">
        <f>'Form_III MHT'!C41</f>
        <v>0</v>
      </c>
      <c r="J42" s="241">
        <f>'Form_III MHT'!D41</f>
        <v>0</v>
      </c>
      <c r="K42" s="248">
        <f t="shared" si="16"/>
        <v>0</v>
      </c>
      <c r="L42" s="242">
        <f>'Form_III MHT'!F41</f>
        <v>0</v>
      </c>
      <c r="M42" s="242">
        <f>'Form_III MHT'!G41</f>
        <v>0</v>
      </c>
      <c r="N42" s="259">
        <f t="shared" si="18"/>
        <v>0</v>
      </c>
      <c r="O42" s="8">
        <f>'Form_III MHT'!I41</f>
        <v>0</v>
      </c>
      <c r="P42" s="8">
        <f>'Form_III MHT'!J41</f>
        <v>0</v>
      </c>
      <c r="Q42" s="250">
        <f t="shared" si="20"/>
        <v>0</v>
      </c>
      <c r="R42" s="244">
        <f t="shared" si="21"/>
        <v>0</v>
      </c>
      <c r="S42" s="244">
        <f t="shared" si="22"/>
        <v>0</v>
      </c>
      <c r="T42" s="244">
        <f t="shared" si="23"/>
        <v>0</v>
      </c>
      <c r="U42" s="529"/>
      <c r="V42" s="530"/>
      <c r="W42" s="737"/>
      <c r="X42" s="100"/>
      <c r="Y42" s="100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</row>
    <row r="43" spans="1:384" s="87" customFormat="1" ht="23.25" customHeight="1">
      <c r="A43" s="632" t="s">
        <v>59</v>
      </c>
      <c r="B43" s="633"/>
      <c r="C43" s="25">
        <f>SUM(C44:C49)</f>
        <v>0</v>
      </c>
      <c r="D43" s="25">
        <f>SUM(D44:D49)</f>
        <v>0</v>
      </c>
      <c r="E43" s="25">
        <f>SUM(C43:D43)</f>
        <v>0</v>
      </c>
      <c r="F43" s="30">
        <f t="shared" ref="F43:G43" si="30">SUM(F44:F49)</f>
        <v>0</v>
      </c>
      <c r="G43" s="30">
        <f t="shared" si="30"/>
        <v>0</v>
      </c>
      <c r="H43" s="30">
        <f t="shared" si="14"/>
        <v>0</v>
      </c>
      <c r="I43" s="30">
        <f t="shared" ref="I43:J43" si="31">SUM(I44:I49)</f>
        <v>119</v>
      </c>
      <c r="J43" s="30">
        <f t="shared" si="31"/>
        <v>114</v>
      </c>
      <c r="K43" s="30">
        <f t="shared" si="16"/>
        <v>233</v>
      </c>
      <c r="L43" s="30">
        <f t="shared" ref="L43:M43" si="32">SUM(L44:L49)</f>
        <v>143</v>
      </c>
      <c r="M43" s="30">
        <f t="shared" si="32"/>
        <v>266</v>
      </c>
      <c r="N43" s="30">
        <f t="shared" si="18"/>
        <v>409</v>
      </c>
      <c r="O43" s="30">
        <f t="shared" ref="O43:P43" si="33">SUM(O44:O49)</f>
        <v>702</v>
      </c>
      <c r="P43" s="30">
        <f t="shared" si="33"/>
        <v>950</v>
      </c>
      <c r="Q43" s="30">
        <f t="shared" si="20"/>
        <v>1652</v>
      </c>
      <c r="R43" s="31">
        <f t="shared" si="21"/>
        <v>964</v>
      </c>
      <c r="S43" s="31">
        <f t="shared" si="22"/>
        <v>1330</v>
      </c>
      <c r="T43" s="31">
        <f t="shared" si="23"/>
        <v>2294</v>
      </c>
      <c r="U43" s="714" t="s">
        <v>155</v>
      </c>
      <c r="V43" s="715"/>
      <c r="W43" s="716"/>
      <c r="X43" s="100"/>
      <c r="Y43" s="100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  <c r="IW43" s="84"/>
      <c r="IX43" s="84"/>
      <c r="IY43" s="84"/>
      <c r="IZ43" s="84"/>
      <c r="JA43" s="84"/>
      <c r="JB43" s="84"/>
      <c r="JC43" s="84"/>
      <c r="JD43" s="84"/>
      <c r="JE43" s="84"/>
      <c r="JF43" s="84"/>
      <c r="JG43" s="84"/>
      <c r="JH43" s="84"/>
      <c r="JI43" s="84"/>
      <c r="JJ43" s="84"/>
      <c r="JK43" s="84"/>
      <c r="JL43" s="84"/>
      <c r="JM43" s="84"/>
      <c r="JN43" s="84"/>
      <c r="JO43" s="84"/>
      <c r="JP43" s="84"/>
      <c r="JQ43" s="84"/>
      <c r="JR43" s="84"/>
      <c r="JS43" s="84"/>
      <c r="JT43" s="84"/>
      <c r="JU43" s="84"/>
      <c r="JV43" s="84"/>
      <c r="JW43" s="84"/>
      <c r="JX43" s="84"/>
      <c r="JY43" s="84"/>
      <c r="JZ43" s="84"/>
      <c r="KA43" s="84"/>
      <c r="KB43" s="84"/>
      <c r="KC43" s="84"/>
      <c r="KD43" s="84"/>
      <c r="KE43" s="84"/>
      <c r="KF43" s="84"/>
      <c r="KG43" s="84"/>
      <c r="KH43" s="84"/>
      <c r="KI43" s="84"/>
      <c r="KJ43" s="84"/>
      <c r="KK43" s="84"/>
      <c r="KL43" s="84"/>
      <c r="KM43" s="84"/>
      <c r="KN43" s="84"/>
      <c r="KO43" s="84"/>
      <c r="KP43" s="84"/>
      <c r="KQ43" s="84"/>
      <c r="KR43" s="84"/>
      <c r="KS43" s="84"/>
      <c r="KT43" s="84"/>
      <c r="KU43" s="84"/>
      <c r="KV43" s="84"/>
      <c r="KW43" s="84"/>
      <c r="KX43" s="84"/>
      <c r="KY43" s="84"/>
      <c r="KZ43" s="84"/>
      <c r="LA43" s="84"/>
      <c r="LB43" s="84"/>
      <c r="LC43" s="84"/>
      <c r="LD43" s="84"/>
      <c r="LE43" s="84"/>
      <c r="LF43" s="84"/>
      <c r="LG43" s="84"/>
      <c r="LH43" s="84"/>
      <c r="LI43" s="84"/>
      <c r="LJ43" s="84"/>
      <c r="LK43" s="84"/>
      <c r="LL43" s="84"/>
      <c r="LM43" s="84"/>
      <c r="LN43" s="84"/>
      <c r="LO43" s="84"/>
      <c r="LP43" s="84"/>
      <c r="LQ43" s="84"/>
      <c r="LR43" s="84"/>
      <c r="LS43" s="84"/>
      <c r="LT43" s="84"/>
      <c r="LU43" s="84"/>
      <c r="LV43" s="84"/>
      <c r="LW43" s="84"/>
      <c r="LX43" s="84"/>
      <c r="LY43" s="84"/>
      <c r="LZ43" s="84"/>
      <c r="MA43" s="84"/>
      <c r="MB43" s="84"/>
      <c r="MC43" s="84"/>
      <c r="MD43" s="84"/>
      <c r="ME43" s="84"/>
      <c r="MF43" s="84"/>
      <c r="MG43" s="84"/>
      <c r="MH43" s="84"/>
      <c r="MI43" s="84"/>
      <c r="MJ43" s="84"/>
      <c r="MK43" s="84"/>
      <c r="ML43" s="84"/>
      <c r="MM43" s="84"/>
      <c r="MN43" s="84"/>
      <c r="MO43" s="84"/>
      <c r="MP43" s="84"/>
      <c r="MQ43" s="84"/>
      <c r="MR43" s="84"/>
      <c r="MS43" s="84"/>
      <c r="MT43" s="84"/>
      <c r="MU43" s="84"/>
      <c r="MV43" s="84"/>
      <c r="MW43" s="84"/>
      <c r="MX43" s="84"/>
      <c r="MY43" s="84"/>
      <c r="MZ43" s="84"/>
      <c r="NA43" s="84"/>
      <c r="NB43" s="84"/>
      <c r="NC43" s="84"/>
      <c r="ND43" s="84"/>
      <c r="NE43" s="84"/>
      <c r="NF43" s="84"/>
      <c r="NG43" s="84"/>
      <c r="NH43" s="84"/>
      <c r="NI43" s="84"/>
      <c r="NJ43" s="84"/>
      <c r="NK43" s="84"/>
      <c r="NL43" s="84"/>
      <c r="NM43" s="84"/>
      <c r="NN43" s="84"/>
      <c r="NO43" s="84"/>
      <c r="NP43" s="84"/>
      <c r="NQ43" s="84"/>
      <c r="NR43" s="84"/>
      <c r="NS43" s="84"/>
      <c r="NT43" s="84"/>
    </row>
    <row r="44" spans="1:384" s="83" customFormat="1" ht="23.25" customHeight="1">
      <c r="A44" s="640" t="s">
        <v>60</v>
      </c>
      <c r="B44" s="641"/>
      <c r="C44" s="263"/>
      <c r="D44" s="263"/>
      <c r="E44" s="33">
        <f t="shared" ref="E44:E49" si="34">SUM(C44:D44)</f>
        <v>0</v>
      </c>
      <c r="F44" s="263"/>
      <c r="G44" s="263"/>
      <c r="H44" s="33">
        <f t="shared" ref="H44:H61" si="35">SUM(F44:G44)</f>
        <v>0</v>
      </c>
      <c r="I44" s="264">
        <f>'Form_III MHT'!C43</f>
        <v>51</v>
      </c>
      <c r="J44" s="264">
        <f>'Form_III MHT'!D43</f>
        <v>45</v>
      </c>
      <c r="K44" s="32">
        <f t="shared" ref="K44:K61" si="36">SUM(I44:J44)</f>
        <v>96</v>
      </c>
      <c r="L44" s="265">
        <f>'Form_III MHT'!F43</f>
        <v>44</v>
      </c>
      <c r="M44" s="265">
        <f>'Form_III MHT'!G43</f>
        <v>88</v>
      </c>
      <c r="N44" s="36">
        <f t="shared" ref="N44:N61" si="37">SUM(L44:M44)</f>
        <v>132</v>
      </c>
      <c r="O44" s="266">
        <f>'Form_III MHT'!I43</f>
        <v>133</v>
      </c>
      <c r="P44" s="266">
        <f>'Form_III MHT'!J43</f>
        <v>140</v>
      </c>
      <c r="Q44" s="35">
        <f t="shared" ref="Q44:Q61" si="38">SUM(O44:P44)</f>
        <v>273</v>
      </c>
      <c r="R44" s="29">
        <f t="shared" si="21"/>
        <v>228</v>
      </c>
      <c r="S44" s="29">
        <f t="shared" si="22"/>
        <v>273</v>
      </c>
      <c r="T44" s="29">
        <f t="shared" si="23"/>
        <v>501</v>
      </c>
      <c r="U44" s="734"/>
      <c r="V44" s="734"/>
      <c r="W44" s="735"/>
      <c r="X44" s="100"/>
      <c r="Y44" s="100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</row>
    <row r="45" spans="1:384" s="83" customFormat="1" ht="23.25" customHeight="1">
      <c r="A45" s="640" t="s">
        <v>61</v>
      </c>
      <c r="B45" s="641"/>
      <c r="C45" s="213"/>
      <c r="D45" s="213"/>
      <c r="E45" s="34">
        <f t="shared" si="34"/>
        <v>0</v>
      </c>
      <c r="F45" s="213"/>
      <c r="G45" s="213"/>
      <c r="H45" s="34">
        <f t="shared" si="35"/>
        <v>0</v>
      </c>
      <c r="I45" s="264">
        <f>'Form_III MHT'!C44</f>
        <v>2</v>
      </c>
      <c r="J45" s="264">
        <f>'Form_III MHT'!D44</f>
        <v>3</v>
      </c>
      <c r="K45" s="32">
        <f t="shared" si="36"/>
        <v>5</v>
      </c>
      <c r="L45" s="265">
        <f>'Form_III MHT'!F44</f>
        <v>11</v>
      </c>
      <c r="M45" s="265">
        <f>'Form_III MHT'!G44</f>
        <v>3</v>
      </c>
      <c r="N45" s="36">
        <f t="shared" si="37"/>
        <v>14</v>
      </c>
      <c r="O45" s="266">
        <f>'Form_III MHT'!I44</f>
        <v>50</v>
      </c>
      <c r="P45" s="266">
        <f>'Form_III MHT'!J44</f>
        <v>70</v>
      </c>
      <c r="Q45" s="35">
        <f t="shared" si="38"/>
        <v>120</v>
      </c>
      <c r="R45" s="29">
        <f t="shared" si="21"/>
        <v>63</v>
      </c>
      <c r="S45" s="29">
        <f t="shared" si="22"/>
        <v>76</v>
      </c>
      <c r="T45" s="29">
        <f t="shared" si="23"/>
        <v>139</v>
      </c>
      <c r="U45" s="734"/>
      <c r="V45" s="734"/>
      <c r="W45" s="735"/>
      <c r="X45" s="100"/>
      <c r="Y45" s="100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/>
      <c r="JL45" s="84"/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/>
      <c r="JY45" s="84"/>
      <c r="JZ45" s="84"/>
      <c r="KA45" s="84"/>
      <c r="KB45" s="84"/>
      <c r="KC45" s="84"/>
      <c r="KD45" s="84"/>
      <c r="KE45" s="84"/>
      <c r="KF45" s="84"/>
      <c r="KG45" s="84"/>
      <c r="KH45" s="84"/>
      <c r="KI45" s="84"/>
      <c r="KJ45" s="84"/>
      <c r="KK45" s="84"/>
      <c r="KL45" s="84"/>
      <c r="KM45" s="84"/>
      <c r="KN45" s="84"/>
      <c r="KO45" s="84"/>
      <c r="KP45" s="84"/>
      <c r="KQ45" s="84"/>
      <c r="KR45" s="84"/>
      <c r="KS45" s="84"/>
      <c r="KT45" s="84"/>
      <c r="KU45" s="84"/>
      <c r="KV45" s="84"/>
      <c r="KW45" s="84"/>
      <c r="KX45" s="84"/>
      <c r="KY45" s="84"/>
      <c r="KZ45" s="84"/>
      <c r="LA45" s="84"/>
      <c r="LB45" s="84"/>
      <c r="LC45" s="84"/>
      <c r="LD45" s="84"/>
      <c r="LE45" s="84"/>
      <c r="LF45" s="84"/>
      <c r="LG45" s="84"/>
      <c r="LH45" s="84"/>
      <c r="LI45" s="84"/>
      <c r="LJ45" s="84"/>
      <c r="LK45" s="84"/>
      <c r="LL45" s="84"/>
      <c r="LM45" s="84"/>
      <c r="LN45" s="84"/>
      <c r="LO45" s="84"/>
      <c r="LP45" s="84"/>
      <c r="LQ45" s="84"/>
      <c r="LR45" s="84"/>
      <c r="LS45" s="84"/>
      <c r="LT45" s="84"/>
      <c r="LU45" s="84"/>
      <c r="LV45" s="84"/>
      <c r="LW45" s="84"/>
      <c r="LX45" s="84"/>
      <c r="LY45" s="84"/>
      <c r="LZ45" s="84"/>
      <c r="MA45" s="84"/>
      <c r="MB45" s="84"/>
      <c r="MC45" s="84"/>
      <c r="MD45" s="84"/>
      <c r="ME45" s="84"/>
      <c r="MF45" s="84"/>
      <c r="MG45" s="84"/>
      <c r="MH45" s="84"/>
      <c r="MI45" s="84"/>
      <c r="MJ45" s="84"/>
      <c r="MK45" s="84"/>
      <c r="ML45" s="84"/>
      <c r="MM45" s="84"/>
      <c r="MN45" s="84"/>
      <c r="MO45" s="84"/>
      <c r="MP45" s="84"/>
      <c r="MQ45" s="84"/>
      <c r="MR45" s="84"/>
      <c r="MS45" s="84"/>
      <c r="MT45" s="84"/>
      <c r="MU45" s="84"/>
      <c r="MV45" s="84"/>
      <c r="MW45" s="84"/>
      <c r="MX45" s="84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  <c r="NK45" s="84"/>
      <c r="NL45" s="84"/>
      <c r="NM45" s="84"/>
      <c r="NN45" s="84"/>
      <c r="NO45" s="84"/>
      <c r="NP45" s="84"/>
      <c r="NQ45" s="84"/>
      <c r="NR45" s="84"/>
      <c r="NS45" s="84"/>
      <c r="NT45" s="84"/>
    </row>
    <row r="46" spans="1:384" s="83" customFormat="1" ht="23.25" customHeight="1">
      <c r="A46" s="640" t="s">
        <v>62</v>
      </c>
      <c r="B46" s="641"/>
      <c r="C46" s="213"/>
      <c r="D46" s="213"/>
      <c r="E46" s="34">
        <f t="shared" si="34"/>
        <v>0</v>
      </c>
      <c r="F46" s="213"/>
      <c r="G46" s="213"/>
      <c r="H46" s="34">
        <f t="shared" si="35"/>
        <v>0</v>
      </c>
      <c r="I46" s="213"/>
      <c r="J46" s="213"/>
      <c r="K46" s="26">
        <f t="shared" si="36"/>
        <v>0</v>
      </c>
      <c r="L46" s="214"/>
      <c r="M46" s="214"/>
      <c r="N46" s="27">
        <f t="shared" si="37"/>
        <v>0</v>
      </c>
      <c r="O46" s="266">
        <f>'Form_III MHT'!I45</f>
        <v>0</v>
      </c>
      <c r="P46" s="266">
        <f>'Form_III MHT'!J45</f>
        <v>0</v>
      </c>
      <c r="Q46" s="35">
        <f t="shared" si="38"/>
        <v>0</v>
      </c>
      <c r="R46" s="29">
        <f t="shared" si="21"/>
        <v>0</v>
      </c>
      <c r="S46" s="29">
        <f t="shared" si="22"/>
        <v>0</v>
      </c>
      <c r="T46" s="29">
        <f t="shared" si="23"/>
        <v>0</v>
      </c>
      <c r="U46" s="734"/>
      <c r="V46" s="734"/>
      <c r="W46" s="735"/>
      <c r="X46" s="100"/>
      <c r="Y46" s="100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</row>
    <row r="47" spans="1:384" s="83" customFormat="1" ht="23.25" customHeight="1">
      <c r="A47" s="640" t="s">
        <v>63</v>
      </c>
      <c r="B47" s="641"/>
      <c r="C47" s="263"/>
      <c r="D47" s="263"/>
      <c r="E47" s="33">
        <f t="shared" si="34"/>
        <v>0</v>
      </c>
      <c r="F47" s="263"/>
      <c r="G47" s="263"/>
      <c r="H47" s="33">
        <f t="shared" si="35"/>
        <v>0</v>
      </c>
      <c r="I47" s="264">
        <f>'Form_III MHT'!C46</f>
        <v>52</v>
      </c>
      <c r="J47" s="264">
        <f>'Form_III MHT'!D46</f>
        <v>47</v>
      </c>
      <c r="K47" s="32">
        <f t="shared" si="36"/>
        <v>99</v>
      </c>
      <c r="L47" s="265">
        <f>'Form_III MHT'!F46</f>
        <v>49</v>
      </c>
      <c r="M47" s="265">
        <f>'Form_III MHT'!G46</f>
        <v>83</v>
      </c>
      <c r="N47" s="36">
        <f t="shared" si="37"/>
        <v>132</v>
      </c>
      <c r="O47" s="266">
        <f>'Form_III MHT'!I46</f>
        <v>230</v>
      </c>
      <c r="P47" s="266">
        <f>'Form_III MHT'!J46</f>
        <v>345</v>
      </c>
      <c r="Q47" s="35">
        <f t="shared" si="38"/>
        <v>575</v>
      </c>
      <c r="R47" s="29">
        <f t="shared" si="21"/>
        <v>331</v>
      </c>
      <c r="S47" s="29">
        <f t="shared" si="22"/>
        <v>475</v>
      </c>
      <c r="T47" s="29">
        <f t="shared" si="23"/>
        <v>806</v>
      </c>
      <c r="U47" s="734"/>
      <c r="V47" s="734"/>
      <c r="W47" s="735"/>
      <c r="X47" s="100"/>
      <c r="Y47" s="100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/>
      <c r="KA47" s="84"/>
      <c r="KB47" s="84"/>
      <c r="KC47" s="84"/>
      <c r="KD47" s="84"/>
      <c r="KE47" s="84"/>
      <c r="KF47" s="84"/>
      <c r="KG47" s="84"/>
      <c r="KH47" s="84"/>
      <c r="KI47" s="84"/>
      <c r="KJ47" s="84"/>
      <c r="KK47" s="84"/>
      <c r="KL47" s="84"/>
      <c r="KM47" s="84"/>
      <c r="KN47" s="84"/>
      <c r="KO47" s="84"/>
      <c r="KP47" s="84"/>
      <c r="KQ47" s="84"/>
      <c r="KR47" s="84"/>
      <c r="KS47" s="84"/>
      <c r="KT47" s="84"/>
      <c r="KU47" s="84"/>
      <c r="KV47" s="84"/>
      <c r="KW47" s="84"/>
      <c r="KX47" s="84"/>
      <c r="KY47" s="84"/>
      <c r="KZ47" s="84"/>
      <c r="LA47" s="84"/>
      <c r="LB47" s="84"/>
      <c r="LC47" s="84"/>
      <c r="LD47" s="84"/>
      <c r="LE47" s="84"/>
      <c r="LF47" s="84"/>
      <c r="LG47" s="84"/>
      <c r="LH47" s="84"/>
      <c r="LI47" s="84"/>
      <c r="LJ47" s="84"/>
      <c r="LK47" s="84"/>
      <c r="LL47" s="84"/>
      <c r="LM47" s="84"/>
      <c r="LN47" s="84"/>
      <c r="LO47" s="84"/>
      <c r="LP47" s="84"/>
      <c r="LQ47" s="84"/>
      <c r="LR47" s="84"/>
      <c r="LS47" s="84"/>
      <c r="LT47" s="84"/>
      <c r="LU47" s="84"/>
      <c r="LV47" s="84"/>
      <c r="LW47" s="84"/>
      <c r="LX47" s="84"/>
      <c r="LY47" s="84"/>
      <c r="LZ47" s="84"/>
      <c r="MA47" s="84"/>
      <c r="MB47" s="84"/>
      <c r="MC47" s="84"/>
      <c r="MD47" s="84"/>
      <c r="ME47" s="84"/>
      <c r="MF47" s="84"/>
      <c r="MG47" s="84"/>
      <c r="MH47" s="84"/>
      <c r="MI47" s="84"/>
      <c r="MJ47" s="84"/>
      <c r="MK47" s="84"/>
      <c r="ML47" s="84"/>
      <c r="MM47" s="84"/>
      <c r="MN47" s="84"/>
      <c r="MO47" s="84"/>
      <c r="MP47" s="84"/>
      <c r="MQ47" s="84"/>
      <c r="MR47" s="84"/>
      <c r="MS47" s="84"/>
      <c r="MT47" s="84"/>
      <c r="MU47" s="84"/>
      <c r="MV47" s="84"/>
      <c r="MW47" s="84"/>
      <c r="MX47" s="84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/>
      <c r="NK47" s="84"/>
      <c r="NL47" s="84"/>
      <c r="NM47" s="84"/>
      <c r="NN47" s="84"/>
      <c r="NO47" s="84"/>
      <c r="NP47" s="84"/>
      <c r="NQ47" s="84"/>
      <c r="NR47" s="84"/>
      <c r="NS47" s="84"/>
      <c r="NT47" s="84"/>
    </row>
    <row r="48" spans="1:384" s="83" customFormat="1" ht="23.25" customHeight="1">
      <c r="A48" s="640" t="s">
        <v>64</v>
      </c>
      <c r="B48" s="641"/>
      <c r="C48" s="214"/>
      <c r="D48" s="214"/>
      <c r="E48" s="34">
        <f t="shared" si="34"/>
        <v>0</v>
      </c>
      <c r="F48" s="213"/>
      <c r="G48" s="213"/>
      <c r="H48" s="34">
        <f t="shared" si="35"/>
        <v>0</v>
      </c>
      <c r="I48" s="264">
        <f>'Form_III MHT'!C47</f>
        <v>14</v>
      </c>
      <c r="J48" s="264">
        <f>'Form_III MHT'!D47</f>
        <v>18</v>
      </c>
      <c r="K48" s="32">
        <f t="shared" si="36"/>
        <v>32</v>
      </c>
      <c r="L48" s="265">
        <f>'Form_III MHT'!F47</f>
        <v>39</v>
      </c>
      <c r="M48" s="265">
        <f>'Form_III MHT'!G47</f>
        <v>92</v>
      </c>
      <c r="N48" s="36">
        <f t="shared" si="37"/>
        <v>131</v>
      </c>
      <c r="O48" s="266">
        <f>'Form_III MHT'!I47</f>
        <v>289</v>
      </c>
      <c r="P48" s="266">
        <f>'Form_III MHT'!J47</f>
        <v>392</v>
      </c>
      <c r="Q48" s="35">
        <f t="shared" si="38"/>
        <v>681</v>
      </c>
      <c r="R48" s="29">
        <f t="shared" si="21"/>
        <v>342</v>
      </c>
      <c r="S48" s="29">
        <f t="shared" si="22"/>
        <v>502</v>
      </c>
      <c r="T48" s="29">
        <f t="shared" si="23"/>
        <v>844</v>
      </c>
      <c r="U48" s="734"/>
      <c r="V48" s="734"/>
      <c r="W48" s="735"/>
      <c r="X48" s="100"/>
      <c r="Y48" s="100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</row>
    <row r="49" spans="1:384" s="83" customFormat="1" ht="23.25" customHeight="1">
      <c r="A49" s="640" t="s">
        <v>65</v>
      </c>
      <c r="B49" s="641"/>
      <c r="C49" s="263"/>
      <c r="D49" s="263"/>
      <c r="E49" s="33">
        <f t="shared" si="34"/>
        <v>0</v>
      </c>
      <c r="F49" s="263"/>
      <c r="G49" s="263"/>
      <c r="H49" s="33">
        <f t="shared" si="35"/>
        <v>0</v>
      </c>
      <c r="I49" s="264">
        <f>'Form_III MHT'!C48</f>
        <v>0</v>
      </c>
      <c r="J49" s="264">
        <f>'Form_III MHT'!D48</f>
        <v>1</v>
      </c>
      <c r="K49" s="32">
        <f t="shared" si="36"/>
        <v>1</v>
      </c>
      <c r="L49" s="265">
        <f>'Form_III MHT'!F48</f>
        <v>0</v>
      </c>
      <c r="M49" s="265">
        <f>'Form_III MHT'!G48</f>
        <v>0</v>
      </c>
      <c r="N49" s="36">
        <f t="shared" si="37"/>
        <v>0</v>
      </c>
      <c r="O49" s="266">
        <f>'Form_III MHT'!I48</f>
        <v>0</v>
      </c>
      <c r="P49" s="266">
        <f>'Form_III MHT'!J48</f>
        <v>3</v>
      </c>
      <c r="Q49" s="35">
        <f t="shared" si="38"/>
        <v>3</v>
      </c>
      <c r="R49" s="29">
        <f t="shared" si="21"/>
        <v>0</v>
      </c>
      <c r="S49" s="29">
        <f t="shared" si="22"/>
        <v>4</v>
      </c>
      <c r="T49" s="29">
        <f t="shared" si="23"/>
        <v>4</v>
      </c>
      <c r="U49" s="734"/>
      <c r="V49" s="734"/>
      <c r="W49" s="735"/>
      <c r="X49" s="100"/>
      <c r="Y49" s="100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/>
      <c r="JY49" s="84"/>
      <c r="JZ49" s="84"/>
      <c r="KA49" s="84"/>
      <c r="KB49" s="84"/>
      <c r="KC49" s="84"/>
      <c r="KD49" s="84"/>
      <c r="KE49" s="84"/>
      <c r="KF49" s="84"/>
      <c r="KG49" s="84"/>
      <c r="KH49" s="84"/>
      <c r="KI49" s="84"/>
      <c r="KJ49" s="84"/>
      <c r="KK49" s="84"/>
      <c r="KL49" s="84"/>
      <c r="KM49" s="84"/>
      <c r="KN49" s="84"/>
      <c r="KO49" s="84"/>
      <c r="KP49" s="84"/>
      <c r="KQ49" s="84"/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/>
      <c r="LC49" s="84"/>
      <c r="LD49" s="84"/>
      <c r="LE49" s="84"/>
      <c r="LF49" s="84"/>
      <c r="LG49" s="84"/>
      <c r="LH49" s="84"/>
      <c r="LI49" s="84"/>
      <c r="LJ49" s="84"/>
      <c r="LK49" s="84"/>
      <c r="LL49" s="84"/>
      <c r="LM49" s="84"/>
      <c r="LN49" s="84"/>
      <c r="LO49" s="84"/>
      <c r="LP49" s="84"/>
      <c r="LQ49" s="84"/>
      <c r="LR49" s="84"/>
      <c r="LS49" s="84"/>
      <c r="LT49" s="84"/>
      <c r="LU49" s="84"/>
      <c r="LV49" s="84"/>
      <c r="LW49" s="84"/>
      <c r="LX49" s="84"/>
      <c r="LY49" s="84"/>
      <c r="LZ49" s="84"/>
      <c r="MA49" s="84"/>
      <c r="MB49" s="84"/>
      <c r="MC49" s="84"/>
      <c r="MD49" s="84"/>
      <c r="ME49" s="84"/>
      <c r="MF49" s="84"/>
      <c r="MG49" s="84"/>
      <c r="MH49" s="84"/>
      <c r="MI49" s="84"/>
      <c r="MJ49" s="84"/>
      <c r="MK49" s="84"/>
      <c r="ML49" s="84"/>
      <c r="MM49" s="84"/>
      <c r="MN49" s="84"/>
      <c r="MO49" s="84"/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</row>
    <row r="50" spans="1:384" s="87" customFormat="1" ht="55.5" customHeight="1">
      <c r="A50" s="634" t="s">
        <v>66</v>
      </c>
      <c r="B50" s="635"/>
      <c r="C50" s="37">
        <f>SUM(C51:C60)</f>
        <v>0</v>
      </c>
      <c r="D50" s="37">
        <f>SUM(D51:D60)</f>
        <v>0</v>
      </c>
      <c r="E50" s="37">
        <f>SUM(C50:D50)</f>
        <v>0</v>
      </c>
      <c r="F50" s="37">
        <f t="shared" ref="F50:G50" si="39">SUM(F51:F60)</f>
        <v>0</v>
      </c>
      <c r="G50" s="37">
        <f t="shared" si="39"/>
        <v>0</v>
      </c>
      <c r="H50" s="37">
        <f t="shared" si="35"/>
        <v>0</v>
      </c>
      <c r="I50" s="37">
        <f t="shared" ref="I50:J50" si="40">SUM(I51:I60)</f>
        <v>1</v>
      </c>
      <c r="J50" s="37">
        <f t="shared" si="40"/>
        <v>0</v>
      </c>
      <c r="K50" s="37">
        <f t="shared" si="36"/>
        <v>1</v>
      </c>
      <c r="L50" s="37">
        <f t="shared" ref="L50:M50" si="41">SUM(L51:L60)</f>
        <v>23</v>
      </c>
      <c r="M50" s="37">
        <f t="shared" si="41"/>
        <v>20</v>
      </c>
      <c r="N50" s="37">
        <f t="shared" si="37"/>
        <v>43</v>
      </c>
      <c r="O50" s="37">
        <f t="shared" ref="O50:P50" si="42">SUM(O51:O60)</f>
        <v>170</v>
      </c>
      <c r="P50" s="37">
        <f t="shared" si="42"/>
        <v>214</v>
      </c>
      <c r="Q50" s="37">
        <f t="shared" si="38"/>
        <v>384</v>
      </c>
      <c r="R50" s="31">
        <f t="shared" si="21"/>
        <v>194</v>
      </c>
      <c r="S50" s="31">
        <f t="shared" si="22"/>
        <v>234</v>
      </c>
      <c r="T50" s="31">
        <f t="shared" si="23"/>
        <v>428</v>
      </c>
      <c r="U50" s="714" t="s">
        <v>156</v>
      </c>
      <c r="V50" s="715"/>
      <c r="W50" s="716"/>
      <c r="X50" s="100"/>
      <c r="Y50" s="100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  <c r="NK50" s="84"/>
      <c r="NL50" s="84"/>
      <c r="NM50" s="84"/>
      <c r="NN50" s="84"/>
      <c r="NO50" s="84"/>
      <c r="NP50" s="84"/>
      <c r="NQ50" s="84"/>
      <c r="NR50" s="84"/>
      <c r="NS50" s="84"/>
      <c r="NT50" s="84"/>
    </row>
    <row r="51" spans="1:384" s="83" customFormat="1" ht="21.75" customHeight="1">
      <c r="A51" s="657" t="s">
        <v>67</v>
      </c>
      <c r="B51" s="658"/>
      <c r="C51" s="267"/>
      <c r="D51" s="268"/>
      <c r="E51" s="260">
        <f t="shared" ref="E51:E53" si="43">SUM(C51:D51)</f>
        <v>0</v>
      </c>
      <c r="F51" s="268"/>
      <c r="G51" s="267"/>
      <c r="H51" s="41">
        <f t="shared" si="35"/>
        <v>0</v>
      </c>
      <c r="I51" s="241">
        <f>'Form_III MHT'!C50</f>
        <v>1</v>
      </c>
      <c r="J51" s="241">
        <f>'Form_III MHT'!D50</f>
        <v>0</v>
      </c>
      <c r="K51" s="17">
        <f t="shared" si="36"/>
        <v>1</v>
      </c>
      <c r="L51" s="269">
        <f>'Form_III MHT'!F50</f>
        <v>16</v>
      </c>
      <c r="M51" s="269">
        <f>'Form_III MHT'!G50</f>
        <v>12</v>
      </c>
      <c r="N51" s="9">
        <f t="shared" si="37"/>
        <v>28</v>
      </c>
      <c r="O51" s="270">
        <f>'Form_III MHT'!I50</f>
        <v>83</v>
      </c>
      <c r="P51" s="270">
        <f>'Form_III MHT'!J50</f>
        <v>117</v>
      </c>
      <c r="Q51" s="8">
        <f t="shared" si="38"/>
        <v>200</v>
      </c>
      <c r="R51" s="244">
        <f t="shared" si="21"/>
        <v>100</v>
      </c>
      <c r="S51" s="244">
        <f t="shared" si="22"/>
        <v>129</v>
      </c>
      <c r="T51" s="244">
        <f t="shared" si="23"/>
        <v>229</v>
      </c>
      <c r="U51" s="578"/>
      <c r="V51" s="579"/>
      <c r="W51" s="736"/>
      <c r="X51" s="100"/>
      <c r="Y51" s="100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84"/>
      <c r="JJ51" s="84"/>
      <c r="JK51" s="84"/>
      <c r="JL51" s="84"/>
      <c r="JM51" s="84"/>
      <c r="JN51" s="84"/>
      <c r="JO51" s="84"/>
      <c r="JP51" s="84"/>
      <c r="JQ51" s="84"/>
      <c r="JR51" s="84"/>
      <c r="JS51" s="84"/>
      <c r="JT51" s="84"/>
      <c r="JU51" s="84"/>
      <c r="JV51" s="84"/>
      <c r="JW51" s="84"/>
      <c r="JX51" s="84"/>
      <c r="JY51" s="84"/>
      <c r="JZ51" s="84"/>
      <c r="KA51" s="84"/>
      <c r="KB51" s="84"/>
      <c r="KC51" s="84"/>
      <c r="KD51" s="84"/>
      <c r="KE51" s="84"/>
      <c r="KF51" s="84"/>
      <c r="KG51" s="84"/>
      <c r="KH51" s="84"/>
      <c r="KI51" s="84"/>
      <c r="KJ51" s="84"/>
      <c r="KK51" s="84"/>
      <c r="KL51" s="84"/>
      <c r="KM51" s="84"/>
      <c r="KN51" s="84"/>
      <c r="KO51" s="84"/>
      <c r="KP51" s="84"/>
      <c r="KQ51" s="84"/>
      <c r="KR51" s="84"/>
      <c r="KS51" s="84"/>
      <c r="KT51" s="84"/>
      <c r="KU51" s="84"/>
      <c r="KV51" s="84"/>
      <c r="KW51" s="84"/>
      <c r="KX51" s="84"/>
      <c r="KY51" s="84"/>
      <c r="KZ51" s="84"/>
      <c r="LA51" s="84"/>
      <c r="LB51" s="84"/>
      <c r="LC51" s="84"/>
      <c r="LD51" s="84"/>
      <c r="LE51" s="84"/>
      <c r="LF51" s="84"/>
      <c r="LG51" s="84"/>
      <c r="LH51" s="84"/>
      <c r="LI51" s="84"/>
      <c r="LJ51" s="84"/>
      <c r="LK51" s="84"/>
      <c r="LL51" s="84"/>
      <c r="LM51" s="84"/>
      <c r="LN51" s="84"/>
      <c r="LO51" s="84"/>
      <c r="LP51" s="84"/>
      <c r="LQ51" s="84"/>
      <c r="LR51" s="84"/>
      <c r="LS51" s="84"/>
      <c r="LT51" s="84"/>
      <c r="LU51" s="84"/>
      <c r="LV51" s="84"/>
      <c r="LW51" s="84"/>
      <c r="LX51" s="84"/>
      <c r="LY51" s="84"/>
      <c r="LZ51" s="84"/>
      <c r="MA51" s="84"/>
      <c r="MB51" s="84"/>
      <c r="MC51" s="84"/>
      <c r="MD51" s="84"/>
      <c r="ME51" s="84"/>
      <c r="MF51" s="84"/>
      <c r="MG51" s="84"/>
      <c r="MH51" s="84"/>
      <c r="MI51" s="84"/>
      <c r="MJ51" s="84"/>
      <c r="MK51" s="84"/>
      <c r="ML51" s="84"/>
      <c r="MM51" s="84"/>
      <c r="MN51" s="84"/>
      <c r="MO51" s="84"/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/>
      <c r="NA51" s="84"/>
      <c r="NB51" s="84"/>
      <c r="NC51" s="84"/>
      <c r="ND51" s="84"/>
      <c r="NE51" s="84"/>
      <c r="NF51" s="84"/>
      <c r="NG51" s="84"/>
      <c r="NH51" s="84"/>
      <c r="NI51" s="84"/>
      <c r="NJ51" s="84"/>
      <c r="NK51" s="84"/>
      <c r="NL51" s="84"/>
      <c r="NM51" s="84"/>
      <c r="NN51" s="84"/>
      <c r="NO51" s="84"/>
      <c r="NP51" s="84"/>
      <c r="NQ51" s="84"/>
      <c r="NR51" s="84"/>
      <c r="NS51" s="84"/>
      <c r="NT51" s="84"/>
    </row>
    <row r="52" spans="1:384" s="83" customFormat="1" ht="21.75" customHeight="1">
      <c r="A52" s="657" t="s">
        <v>68</v>
      </c>
      <c r="B52" s="658"/>
      <c r="C52" s="267"/>
      <c r="D52" s="268"/>
      <c r="E52" s="260">
        <f t="shared" si="43"/>
        <v>0</v>
      </c>
      <c r="F52" s="268"/>
      <c r="G52" s="267"/>
      <c r="H52" s="41">
        <f t="shared" si="35"/>
        <v>0</v>
      </c>
      <c r="I52" s="241">
        <f>'Form_III MHT'!C51</f>
        <v>0</v>
      </c>
      <c r="J52" s="241">
        <f>'Form_III MHT'!D51</f>
        <v>0</v>
      </c>
      <c r="K52" s="17">
        <f t="shared" si="36"/>
        <v>0</v>
      </c>
      <c r="L52" s="269">
        <f>'Form_III MHT'!F51</f>
        <v>3</v>
      </c>
      <c r="M52" s="269">
        <f>'Form_III MHT'!G51</f>
        <v>6</v>
      </c>
      <c r="N52" s="9">
        <f t="shared" si="37"/>
        <v>9</v>
      </c>
      <c r="O52" s="270">
        <f>'Form_III MHT'!I51</f>
        <v>31</v>
      </c>
      <c r="P52" s="270">
        <f>'Form_III MHT'!J51</f>
        <v>37</v>
      </c>
      <c r="Q52" s="8">
        <f t="shared" si="38"/>
        <v>68</v>
      </c>
      <c r="R52" s="244">
        <f t="shared" si="21"/>
        <v>34</v>
      </c>
      <c r="S52" s="244">
        <f t="shared" si="22"/>
        <v>43</v>
      </c>
      <c r="T52" s="244">
        <f t="shared" si="23"/>
        <v>77</v>
      </c>
      <c r="U52" s="578"/>
      <c r="V52" s="579"/>
      <c r="W52" s="736"/>
      <c r="X52" s="100"/>
      <c r="Y52" s="100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</row>
    <row r="53" spans="1:384" s="83" customFormat="1" ht="21.75" customHeight="1">
      <c r="A53" s="657" t="s">
        <v>69</v>
      </c>
      <c r="B53" s="658"/>
      <c r="C53" s="267"/>
      <c r="D53" s="268"/>
      <c r="E53" s="260">
        <f t="shared" si="43"/>
        <v>0</v>
      </c>
      <c r="F53" s="268"/>
      <c r="G53" s="267"/>
      <c r="H53" s="41">
        <f t="shared" si="35"/>
        <v>0</v>
      </c>
      <c r="I53" s="241">
        <f>'Form_III MHT'!C52</f>
        <v>0</v>
      </c>
      <c r="J53" s="241">
        <f>'Form_III MHT'!D52</f>
        <v>0</v>
      </c>
      <c r="K53" s="17">
        <f t="shared" si="36"/>
        <v>0</v>
      </c>
      <c r="L53" s="269">
        <f>'Form_III MHT'!F52</f>
        <v>0</v>
      </c>
      <c r="M53" s="269">
        <f>'Form_III MHT'!G52</f>
        <v>0</v>
      </c>
      <c r="N53" s="9">
        <f t="shared" si="37"/>
        <v>0</v>
      </c>
      <c r="O53" s="270">
        <f>'Form_III MHT'!I52</f>
        <v>2</v>
      </c>
      <c r="P53" s="270">
        <f>'Form_III MHT'!J52</f>
        <v>0</v>
      </c>
      <c r="Q53" s="8">
        <f t="shared" si="38"/>
        <v>2</v>
      </c>
      <c r="R53" s="244">
        <f t="shared" si="21"/>
        <v>2</v>
      </c>
      <c r="S53" s="244">
        <f t="shared" si="22"/>
        <v>0</v>
      </c>
      <c r="T53" s="244">
        <f t="shared" si="23"/>
        <v>2</v>
      </c>
      <c r="U53" s="578"/>
      <c r="V53" s="579"/>
      <c r="W53" s="736"/>
      <c r="X53" s="100"/>
      <c r="Y53" s="100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/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/>
      <c r="JY53" s="84"/>
      <c r="JZ53" s="84"/>
      <c r="KA53" s="84"/>
      <c r="KB53" s="84"/>
      <c r="KC53" s="84"/>
      <c r="KD53" s="84"/>
      <c r="KE53" s="84"/>
      <c r="KF53" s="84"/>
      <c r="KG53" s="84"/>
      <c r="KH53" s="84"/>
      <c r="KI53" s="84"/>
      <c r="KJ53" s="84"/>
      <c r="KK53" s="84"/>
      <c r="KL53" s="84"/>
      <c r="KM53" s="84"/>
      <c r="KN53" s="84"/>
      <c r="KO53" s="84"/>
      <c r="KP53" s="84"/>
      <c r="KQ53" s="84"/>
      <c r="KR53" s="84"/>
      <c r="KS53" s="84"/>
      <c r="KT53" s="84"/>
      <c r="KU53" s="84"/>
      <c r="KV53" s="84"/>
      <c r="KW53" s="84"/>
      <c r="KX53" s="84"/>
      <c r="KY53" s="84"/>
      <c r="KZ53" s="84"/>
      <c r="LA53" s="84"/>
      <c r="LB53" s="84"/>
      <c r="LC53" s="84"/>
      <c r="LD53" s="84"/>
      <c r="LE53" s="84"/>
      <c r="LF53" s="84"/>
      <c r="LG53" s="84"/>
      <c r="LH53" s="84"/>
      <c r="LI53" s="84"/>
      <c r="LJ53" s="84"/>
      <c r="LK53" s="84"/>
      <c r="LL53" s="84"/>
      <c r="LM53" s="84"/>
      <c r="LN53" s="84"/>
      <c r="LO53" s="84"/>
      <c r="LP53" s="84"/>
      <c r="LQ53" s="84"/>
      <c r="LR53" s="84"/>
      <c r="LS53" s="84"/>
      <c r="LT53" s="84"/>
      <c r="LU53" s="84"/>
      <c r="LV53" s="84"/>
      <c r="LW53" s="84"/>
      <c r="LX53" s="84"/>
      <c r="LY53" s="84"/>
      <c r="LZ53" s="84"/>
      <c r="MA53" s="84"/>
      <c r="MB53" s="84"/>
      <c r="MC53" s="84"/>
      <c r="MD53" s="84"/>
      <c r="ME53" s="84"/>
      <c r="MF53" s="84"/>
      <c r="MG53" s="84"/>
      <c r="MH53" s="84"/>
      <c r="MI53" s="84"/>
      <c r="MJ53" s="84"/>
      <c r="MK53" s="84"/>
      <c r="ML53" s="84"/>
      <c r="MM53" s="84"/>
      <c r="MN53" s="84"/>
      <c r="MO53" s="84"/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/>
      <c r="NA53" s="84"/>
      <c r="NB53" s="84"/>
      <c r="NC53" s="84"/>
      <c r="ND53" s="84"/>
      <c r="NE53" s="84"/>
      <c r="NF53" s="84"/>
      <c r="NG53" s="84"/>
      <c r="NH53" s="84"/>
      <c r="NI53" s="84"/>
      <c r="NJ53" s="84"/>
      <c r="NK53" s="84"/>
      <c r="NL53" s="84"/>
      <c r="NM53" s="84"/>
      <c r="NN53" s="84"/>
      <c r="NO53" s="84"/>
      <c r="NP53" s="84"/>
      <c r="NQ53" s="84"/>
      <c r="NR53" s="84"/>
      <c r="NS53" s="84"/>
      <c r="NT53" s="84"/>
    </row>
    <row r="54" spans="1:384" s="83" customFormat="1" ht="21.75" customHeight="1">
      <c r="A54" s="657" t="s">
        <v>70</v>
      </c>
      <c r="B54" s="658"/>
      <c r="C54" s="253"/>
      <c r="D54" s="253"/>
      <c r="E54" s="256"/>
      <c r="F54" s="253"/>
      <c r="G54" s="253"/>
      <c r="H54" s="253"/>
      <c r="I54" s="241">
        <f>'Form_III MHT'!C53</f>
        <v>0</v>
      </c>
      <c r="J54" s="241">
        <f>'Form_III MHT'!D53</f>
        <v>0</v>
      </c>
      <c r="K54" s="17">
        <f t="shared" si="36"/>
        <v>0</v>
      </c>
      <c r="L54" s="269">
        <f>'Form_III MHT'!F53</f>
        <v>1</v>
      </c>
      <c r="M54" s="269">
        <f>'Form_III MHT'!G53</f>
        <v>0</v>
      </c>
      <c r="N54" s="9">
        <f t="shared" si="37"/>
        <v>1</v>
      </c>
      <c r="O54" s="270">
        <f>'Form_III MHT'!I53</f>
        <v>0</v>
      </c>
      <c r="P54" s="270">
        <f>'Form_III MHT'!J53</f>
        <v>3</v>
      </c>
      <c r="Q54" s="8">
        <f t="shared" si="38"/>
        <v>3</v>
      </c>
      <c r="R54" s="244">
        <f t="shared" si="21"/>
        <v>1</v>
      </c>
      <c r="S54" s="244">
        <f t="shared" si="22"/>
        <v>3</v>
      </c>
      <c r="T54" s="244">
        <f t="shared" si="23"/>
        <v>4</v>
      </c>
      <c r="U54" s="578"/>
      <c r="V54" s="579"/>
      <c r="W54" s="736"/>
      <c r="X54" s="100"/>
      <c r="Y54" s="100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  <c r="NS54" s="84"/>
      <c r="NT54" s="84"/>
    </row>
    <row r="55" spans="1:384" s="83" customFormat="1" ht="21.75" customHeight="1">
      <c r="A55" s="657" t="s">
        <v>71</v>
      </c>
      <c r="B55" s="658"/>
      <c r="C55" s="253"/>
      <c r="D55" s="253"/>
      <c r="E55" s="256"/>
      <c r="F55" s="253"/>
      <c r="G55" s="253"/>
      <c r="H55" s="253"/>
      <c r="I55" s="241">
        <f>'Form_III MHT'!C54</f>
        <v>0</v>
      </c>
      <c r="J55" s="241">
        <f>'Form_III MHT'!D54</f>
        <v>0</v>
      </c>
      <c r="K55" s="17">
        <f t="shared" si="36"/>
        <v>0</v>
      </c>
      <c r="L55" s="269">
        <f>'Form_III MHT'!F54</f>
        <v>1</v>
      </c>
      <c r="M55" s="269">
        <f>'Form_III MHT'!G54</f>
        <v>0</v>
      </c>
      <c r="N55" s="9">
        <f t="shared" si="37"/>
        <v>1</v>
      </c>
      <c r="O55" s="270">
        <f>'Form_III MHT'!I54</f>
        <v>1</v>
      </c>
      <c r="P55" s="270">
        <f>'Form_III MHT'!J54</f>
        <v>2</v>
      </c>
      <c r="Q55" s="8">
        <f t="shared" si="38"/>
        <v>3</v>
      </c>
      <c r="R55" s="244">
        <f t="shared" si="21"/>
        <v>2</v>
      </c>
      <c r="S55" s="244">
        <f t="shared" si="22"/>
        <v>2</v>
      </c>
      <c r="T55" s="244">
        <f t="shared" si="23"/>
        <v>4</v>
      </c>
      <c r="U55" s="578"/>
      <c r="V55" s="579"/>
      <c r="W55" s="736"/>
      <c r="X55" s="100"/>
      <c r="Y55" s="100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</row>
    <row r="56" spans="1:384" s="83" customFormat="1" ht="21.75" customHeight="1">
      <c r="A56" s="657" t="s">
        <v>72</v>
      </c>
      <c r="B56" s="658"/>
      <c r="C56" s="253"/>
      <c r="D56" s="253"/>
      <c r="E56" s="256"/>
      <c r="F56" s="253"/>
      <c r="G56" s="253"/>
      <c r="H56" s="253"/>
      <c r="I56" s="241">
        <f>'Form_III MHT'!C55</f>
        <v>0</v>
      </c>
      <c r="J56" s="241">
        <f>'Form_III MHT'!D55</f>
        <v>0</v>
      </c>
      <c r="K56" s="17">
        <f t="shared" si="36"/>
        <v>0</v>
      </c>
      <c r="L56" s="269">
        <f>'Form_III MHT'!F55</f>
        <v>2</v>
      </c>
      <c r="M56" s="269">
        <f>'Form_III MHT'!G55</f>
        <v>2</v>
      </c>
      <c r="N56" s="9">
        <f t="shared" si="37"/>
        <v>4</v>
      </c>
      <c r="O56" s="270">
        <f>'Form_III MHT'!I55</f>
        <v>3</v>
      </c>
      <c r="P56" s="270">
        <f>'Form_III MHT'!J55</f>
        <v>5</v>
      </c>
      <c r="Q56" s="8">
        <f t="shared" si="38"/>
        <v>8</v>
      </c>
      <c r="R56" s="244">
        <f t="shared" si="21"/>
        <v>5</v>
      </c>
      <c r="S56" s="244">
        <f t="shared" si="22"/>
        <v>7</v>
      </c>
      <c r="T56" s="244">
        <f t="shared" si="23"/>
        <v>12</v>
      </c>
      <c r="U56" s="578"/>
      <c r="V56" s="579"/>
      <c r="W56" s="736"/>
      <c r="X56" s="100"/>
      <c r="Y56" s="100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  <c r="NS56" s="84"/>
      <c r="NT56" s="84"/>
    </row>
    <row r="57" spans="1:384" s="83" customFormat="1" ht="21.75" customHeight="1">
      <c r="A57" s="657" t="s">
        <v>73</v>
      </c>
      <c r="B57" s="658"/>
      <c r="C57" s="253"/>
      <c r="D57" s="253"/>
      <c r="E57" s="256"/>
      <c r="F57" s="253"/>
      <c r="G57" s="253"/>
      <c r="H57" s="253"/>
      <c r="I57" s="241">
        <f>'Form_III MHT'!C56</f>
        <v>0</v>
      </c>
      <c r="J57" s="241">
        <f>'Form_III MHT'!D56</f>
        <v>0</v>
      </c>
      <c r="K57" s="17">
        <f t="shared" si="36"/>
        <v>0</v>
      </c>
      <c r="L57" s="269">
        <f>'Form_III MHT'!F56</f>
        <v>0</v>
      </c>
      <c r="M57" s="269">
        <f>'Form_III MHT'!G56</f>
        <v>0</v>
      </c>
      <c r="N57" s="9">
        <f t="shared" si="37"/>
        <v>0</v>
      </c>
      <c r="O57" s="270">
        <f>'Form_III MHT'!I56</f>
        <v>0</v>
      </c>
      <c r="P57" s="270">
        <f>'Form_III MHT'!J56</f>
        <v>2</v>
      </c>
      <c r="Q57" s="8">
        <f t="shared" si="38"/>
        <v>2</v>
      </c>
      <c r="R57" s="244">
        <f t="shared" si="21"/>
        <v>0</v>
      </c>
      <c r="S57" s="244">
        <f t="shared" si="22"/>
        <v>2</v>
      </c>
      <c r="T57" s="244">
        <f t="shared" si="23"/>
        <v>2</v>
      </c>
      <c r="U57" s="578"/>
      <c r="V57" s="579"/>
      <c r="W57" s="736"/>
      <c r="X57" s="100"/>
      <c r="Y57" s="100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4"/>
      <c r="NC57" s="84"/>
      <c r="ND57" s="84"/>
      <c r="NE57" s="84"/>
      <c r="NF57" s="84"/>
      <c r="NG57" s="84"/>
      <c r="NH57" s="84"/>
      <c r="NI57" s="84"/>
      <c r="NJ57" s="84"/>
      <c r="NK57" s="84"/>
      <c r="NL57" s="84"/>
      <c r="NM57" s="84"/>
      <c r="NN57" s="84"/>
      <c r="NO57" s="84"/>
      <c r="NP57" s="84"/>
      <c r="NQ57" s="84"/>
      <c r="NR57" s="84"/>
      <c r="NS57" s="84"/>
      <c r="NT57" s="84"/>
    </row>
    <row r="58" spans="1:384" s="83" customFormat="1" ht="21.75" customHeight="1">
      <c r="A58" s="657" t="s">
        <v>74</v>
      </c>
      <c r="B58" s="658"/>
      <c r="C58" s="253"/>
      <c r="D58" s="253"/>
      <c r="E58" s="256"/>
      <c r="F58" s="253"/>
      <c r="G58" s="253"/>
      <c r="H58" s="253"/>
      <c r="I58" s="46"/>
      <c r="J58" s="46"/>
      <c r="K58" s="18">
        <f t="shared" si="36"/>
        <v>0</v>
      </c>
      <c r="L58" s="46"/>
      <c r="M58" s="46"/>
      <c r="N58" s="18">
        <f t="shared" si="37"/>
        <v>0</v>
      </c>
      <c r="O58" s="270">
        <f>'Form_III MHT'!I57</f>
        <v>1</v>
      </c>
      <c r="P58" s="270">
        <f>'Form_III MHT'!J57</f>
        <v>2</v>
      </c>
      <c r="Q58" s="8">
        <f t="shared" si="38"/>
        <v>3</v>
      </c>
      <c r="R58" s="244">
        <f t="shared" si="21"/>
        <v>1</v>
      </c>
      <c r="S58" s="244">
        <f t="shared" si="22"/>
        <v>2</v>
      </c>
      <c r="T58" s="244">
        <f t="shared" si="23"/>
        <v>3</v>
      </c>
      <c r="U58" s="578"/>
      <c r="V58" s="579"/>
      <c r="W58" s="736"/>
      <c r="X58" s="100"/>
      <c r="Y58" s="100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</row>
    <row r="59" spans="1:384" s="83" customFormat="1" ht="27.75" customHeight="1">
      <c r="A59" s="657" t="s">
        <v>75</v>
      </c>
      <c r="B59" s="658"/>
      <c r="C59" s="253"/>
      <c r="D59" s="253"/>
      <c r="E59" s="256"/>
      <c r="F59" s="253"/>
      <c r="G59" s="253"/>
      <c r="H59" s="253"/>
      <c r="I59" s="46"/>
      <c r="J59" s="46"/>
      <c r="K59" s="18">
        <f t="shared" si="36"/>
        <v>0</v>
      </c>
      <c r="L59" s="251"/>
      <c r="M59" s="255"/>
      <c r="N59" s="255">
        <f t="shared" si="37"/>
        <v>0</v>
      </c>
      <c r="O59" s="270">
        <f>'Form_III MHT'!I58</f>
        <v>0</v>
      </c>
      <c r="P59" s="270">
        <f>'Form_III MHT'!J58</f>
        <v>1</v>
      </c>
      <c r="Q59" s="8">
        <f t="shared" si="38"/>
        <v>1</v>
      </c>
      <c r="R59" s="244">
        <f t="shared" si="21"/>
        <v>0</v>
      </c>
      <c r="S59" s="244">
        <f t="shared" si="22"/>
        <v>1</v>
      </c>
      <c r="T59" s="244">
        <f t="shared" si="23"/>
        <v>1</v>
      </c>
      <c r="U59" s="578"/>
      <c r="V59" s="579"/>
      <c r="W59" s="736"/>
      <c r="X59" s="100"/>
      <c r="Y59" s="100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/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/>
      <c r="JY59" s="84"/>
      <c r="JZ59" s="84"/>
      <c r="KA59" s="84"/>
      <c r="KB59" s="84"/>
      <c r="KC59" s="84"/>
      <c r="KD59" s="84"/>
      <c r="KE59" s="84"/>
      <c r="KF59" s="84"/>
      <c r="KG59" s="84"/>
      <c r="KH59" s="84"/>
      <c r="KI59" s="84"/>
      <c r="KJ59" s="84"/>
      <c r="KK59" s="84"/>
      <c r="KL59" s="84"/>
      <c r="KM59" s="84"/>
      <c r="KN59" s="84"/>
      <c r="KO59" s="84"/>
      <c r="KP59" s="84"/>
      <c r="KQ59" s="84"/>
      <c r="KR59" s="84"/>
      <c r="KS59" s="84"/>
      <c r="KT59" s="84"/>
      <c r="KU59" s="84"/>
      <c r="KV59" s="84"/>
      <c r="KW59" s="84"/>
      <c r="KX59" s="84"/>
      <c r="KY59" s="84"/>
      <c r="KZ59" s="84"/>
      <c r="LA59" s="84"/>
      <c r="LB59" s="84"/>
      <c r="LC59" s="84"/>
      <c r="LD59" s="84"/>
      <c r="LE59" s="84"/>
      <c r="LF59" s="84"/>
      <c r="LG59" s="84"/>
      <c r="LH59" s="84"/>
      <c r="LI59" s="84"/>
      <c r="LJ59" s="84"/>
      <c r="LK59" s="84"/>
      <c r="LL59" s="84"/>
      <c r="LM59" s="84"/>
      <c r="LN59" s="84"/>
      <c r="LO59" s="84"/>
      <c r="LP59" s="84"/>
      <c r="LQ59" s="84"/>
      <c r="LR59" s="84"/>
      <c r="LS59" s="84"/>
      <c r="LT59" s="84"/>
      <c r="LU59" s="84"/>
      <c r="LV59" s="84"/>
      <c r="LW59" s="84"/>
      <c r="LX59" s="84"/>
      <c r="LY59" s="84"/>
      <c r="LZ59" s="84"/>
      <c r="MA59" s="84"/>
      <c r="MB59" s="84"/>
      <c r="MC59" s="84"/>
      <c r="MD59" s="84"/>
      <c r="ME59" s="84"/>
      <c r="MF59" s="84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84"/>
      <c r="NF59" s="84"/>
      <c r="NG59" s="84"/>
      <c r="NH59" s="84"/>
      <c r="NI59" s="84"/>
      <c r="NJ59" s="84"/>
      <c r="NK59" s="84"/>
      <c r="NL59" s="84"/>
      <c r="NM59" s="84"/>
      <c r="NN59" s="84"/>
      <c r="NO59" s="84"/>
      <c r="NP59" s="84"/>
      <c r="NQ59" s="84"/>
      <c r="NR59" s="84"/>
      <c r="NS59" s="84"/>
      <c r="NT59" s="84"/>
    </row>
    <row r="60" spans="1:384" s="83" customFormat="1" ht="21.75" customHeight="1">
      <c r="A60" s="657" t="s">
        <v>76</v>
      </c>
      <c r="B60" s="658"/>
      <c r="C60" s="253"/>
      <c r="D60" s="253"/>
      <c r="E60" s="262"/>
      <c r="F60" s="253"/>
      <c r="G60" s="253"/>
      <c r="H60" s="262"/>
      <c r="I60" s="261"/>
      <c r="J60" s="261"/>
      <c r="K60" s="18"/>
      <c r="L60" s="269">
        <f>'Form_III MHT'!F59</f>
        <v>0</v>
      </c>
      <c r="M60" s="269">
        <f>'Form_III MHT'!G59</f>
        <v>0</v>
      </c>
      <c r="N60" s="9">
        <f t="shared" si="37"/>
        <v>0</v>
      </c>
      <c r="O60" s="270">
        <f>'Form_III MHT'!I59</f>
        <v>49</v>
      </c>
      <c r="P60" s="270">
        <f>'Form_III MHT'!J59</f>
        <v>45</v>
      </c>
      <c r="Q60" s="8">
        <f t="shared" si="38"/>
        <v>94</v>
      </c>
      <c r="R60" s="244">
        <f t="shared" si="21"/>
        <v>49</v>
      </c>
      <c r="S60" s="244">
        <f t="shared" si="22"/>
        <v>45</v>
      </c>
      <c r="T60" s="244">
        <f t="shared" si="23"/>
        <v>94</v>
      </c>
      <c r="U60" s="578"/>
      <c r="V60" s="579"/>
      <c r="W60" s="736"/>
      <c r="X60" s="100"/>
      <c r="Y60" s="100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  <c r="NK60" s="84"/>
      <c r="NL60" s="84"/>
      <c r="NM60" s="84"/>
      <c r="NN60" s="84"/>
      <c r="NO60" s="84"/>
      <c r="NP60" s="84"/>
      <c r="NQ60" s="84"/>
      <c r="NR60" s="84"/>
      <c r="NS60" s="84"/>
      <c r="NT60" s="84"/>
    </row>
    <row r="61" spans="1:384" s="87" customFormat="1" ht="23.25" customHeight="1">
      <c r="A61" s="781" t="s">
        <v>77</v>
      </c>
      <c r="B61" s="782"/>
      <c r="C61" s="37">
        <f>SUM(C62:C69)</f>
        <v>0</v>
      </c>
      <c r="D61" s="37">
        <f>SUM(D62:D69)</f>
        <v>0</v>
      </c>
      <c r="E61" s="37">
        <f>SUM(C61:D61)</f>
        <v>0</v>
      </c>
      <c r="F61" s="37">
        <f t="shared" ref="F61:G61" si="44">SUM(F62:F69)</f>
        <v>0</v>
      </c>
      <c r="G61" s="37">
        <f t="shared" si="44"/>
        <v>0</v>
      </c>
      <c r="H61" s="37">
        <f t="shared" si="35"/>
        <v>0</v>
      </c>
      <c r="I61" s="37">
        <f t="shared" ref="I61:J61" si="45">SUM(I62:I69)</f>
        <v>0</v>
      </c>
      <c r="J61" s="37">
        <f t="shared" si="45"/>
        <v>0</v>
      </c>
      <c r="K61" s="37">
        <f t="shared" si="36"/>
        <v>0</v>
      </c>
      <c r="L61" s="37">
        <f t="shared" ref="L61:M61" si="46">SUM(L62:L69)</f>
        <v>0</v>
      </c>
      <c r="M61" s="37">
        <f t="shared" si="46"/>
        <v>0</v>
      </c>
      <c r="N61" s="37">
        <f t="shared" si="37"/>
        <v>0</v>
      </c>
      <c r="O61" s="37">
        <f t="shared" ref="O61:P61" si="47">SUM(O62:O69)</f>
        <v>80</v>
      </c>
      <c r="P61" s="37">
        <f t="shared" si="47"/>
        <v>100</v>
      </c>
      <c r="Q61" s="37">
        <f t="shared" si="38"/>
        <v>180</v>
      </c>
      <c r="R61" s="31">
        <f t="shared" si="21"/>
        <v>80</v>
      </c>
      <c r="S61" s="31">
        <f t="shared" si="22"/>
        <v>100</v>
      </c>
      <c r="T61" s="31">
        <f t="shared" si="23"/>
        <v>180</v>
      </c>
      <c r="U61" s="739" t="s">
        <v>157</v>
      </c>
      <c r="V61" s="740"/>
      <c r="W61" s="741"/>
      <c r="X61" s="100"/>
      <c r="Y61" s="100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4"/>
      <c r="JG61" s="84"/>
      <c r="JH61" s="84"/>
      <c r="JI61" s="84"/>
      <c r="JJ61" s="84"/>
      <c r="JK61" s="84"/>
      <c r="JL61" s="84"/>
      <c r="JM61" s="84"/>
      <c r="JN61" s="84"/>
      <c r="JO61" s="84"/>
      <c r="JP61" s="84"/>
      <c r="JQ61" s="84"/>
      <c r="JR61" s="84"/>
      <c r="JS61" s="84"/>
      <c r="JT61" s="84"/>
      <c r="JU61" s="84"/>
      <c r="JV61" s="84"/>
      <c r="JW61" s="84"/>
      <c r="JX61" s="84"/>
      <c r="JY61" s="84"/>
      <c r="JZ61" s="84"/>
      <c r="KA61" s="84"/>
      <c r="KB61" s="84"/>
      <c r="KC61" s="84"/>
      <c r="KD61" s="84"/>
      <c r="KE61" s="84"/>
      <c r="KF61" s="84"/>
      <c r="KG61" s="84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84"/>
      <c r="KU61" s="84"/>
      <c r="KV61" s="84"/>
      <c r="KW61" s="84"/>
      <c r="KX61" s="84"/>
      <c r="KY61" s="84"/>
      <c r="KZ61" s="84"/>
      <c r="LA61" s="84"/>
      <c r="LB61" s="84"/>
      <c r="LC61" s="84"/>
      <c r="LD61" s="84"/>
      <c r="LE61" s="84"/>
      <c r="LF61" s="84"/>
      <c r="LG61" s="84"/>
      <c r="LH61" s="84"/>
      <c r="LI61" s="84"/>
      <c r="LJ61" s="84"/>
      <c r="LK61" s="84"/>
      <c r="LL61" s="84"/>
      <c r="LM61" s="84"/>
      <c r="LN61" s="84"/>
      <c r="LO61" s="84"/>
      <c r="LP61" s="84"/>
      <c r="LQ61" s="84"/>
      <c r="LR61" s="84"/>
      <c r="LS61" s="84"/>
      <c r="LT61" s="84"/>
      <c r="LU61" s="84"/>
      <c r="LV61" s="84"/>
      <c r="LW61" s="84"/>
      <c r="LX61" s="84"/>
      <c r="LY61" s="84"/>
      <c r="LZ61" s="84"/>
      <c r="MA61" s="84"/>
      <c r="MB61" s="84"/>
      <c r="MC61" s="84"/>
      <c r="MD61" s="84"/>
      <c r="ME61" s="84"/>
      <c r="MF61" s="84"/>
      <c r="MG61" s="84"/>
      <c r="MH61" s="84"/>
      <c r="MI61" s="84"/>
      <c r="MJ61" s="84"/>
      <c r="MK61" s="84"/>
      <c r="ML61" s="84"/>
      <c r="MM61" s="84"/>
      <c r="MN61" s="84"/>
      <c r="MO61" s="84"/>
      <c r="MP61" s="84"/>
      <c r="MQ61" s="84"/>
      <c r="MR61" s="84"/>
      <c r="MS61" s="84"/>
      <c r="MT61" s="84"/>
      <c r="MU61" s="84"/>
      <c r="MV61" s="84"/>
      <c r="MW61" s="84"/>
      <c r="MX61" s="84"/>
      <c r="MY61" s="84"/>
      <c r="MZ61" s="84"/>
      <c r="NA61" s="84"/>
      <c r="NB61" s="84"/>
      <c r="NC61" s="84"/>
      <c r="ND61" s="84"/>
      <c r="NE61" s="84"/>
      <c r="NF61" s="84"/>
      <c r="NG61" s="84"/>
      <c r="NH61" s="84"/>
      <c r="NI61" s="84"/>
      <c r="NJ61" s="84"/>
      <c r="NK61" s="84"/>
      <c r="NL61" s="84"/>
      <c r="NM61" s="84"/>
      <c r="NN61" s="84"/>
      <c r="NO61" s="84"/>
      <c r="NP61" s="84"/>
      <c r="NQ61" s="84"/>
      <c r="NR61" s="84"/>
      <c r="NS61" s="84"/>
      <c r="NT61" s="84"/>
    </row>
    <row r="62" spans="1:384" s="83" customFormat="1" ht="21.75" customHeight="1">
      <c r="A62" s="664" t="s">
        <v>78</v>
      </c>
      <c r="B62" s="665"/>
      <c r="C62" s="251"/>
      <c r="D62" s="251"/>
      <c r="E62" s="251">
        <f t="shared" ref="E62:E69" si="48">SUM(C62:D62)</f>
        <v>0</v>
      </c>
      <c r="F62" s="251"/>
      <c r="G62" s="251"/>
      <c r="H62" s="251">
        <f t="shared" ref="H62:H69" si="49">SUM(F62:G62)</f>
        <v>0</v>
      </c>
      <c r="I62" s="253"/>
      <c r="J62" s="253"/>
      <c r="K62" s="251">
        <f t="shared" ref="K62:K69" si="50">SUM(I62:J62)</f>
        <v>0</v>
      </c>
      <c r="L62" s="253"/>
      <c r="M62" s="251"/>
      <c r="N62" s="251">
        <f t="shared" ref="N62:N69" si="51">SUM(L62:M62)</f>
        <v>0</v>
      </c>
      <c r="O62" s="270">
        <f>'Form_III MHT'!I61</f>
        <v>0</v>
      </c>
      <c r="P62" s="270">
        <f>'Form_III MHT'!J61</f>
        <v>0</v>
      </c>
      <c r="Q62" s="250">
        <f t="shared" ref="Q62:Q69" si="52">SUM(O62:P62)</f>
        <v>0</v>
      </c>
      <c r="R62" s="244">
        <f t="shared" si="21"/>
        <v>0</v>
      </c>
      <c r="S62" s="244">
        <f t="shared" si="22"/>
        <v>0</v>
      </c>
      <c r="T62" s="244">
        <f t="shared" si="23"/>
        <v>0</v>
      </c>
      <c r="U62" s="599"/>
      <c r="V62" s="600"/>
      <c r="W62" s="738"/>
      <c r="X62" s="100"/>
      <c r="Y62" s="100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  <c r="IW62" s="84"/>
      <c r="IX62" s="84"/>
      <c r="IY62" s="84"/>
      <c r="IZ62" s="84"/>
      <c r="JA62" s="84"/>
      <c r="JB62" s="84"/>
      <c r="JC62" s="84"/>
      <c r="JD62" s="84"/>
      <c r="JE62" s="84"/>
      <c r="JF62" s="84"/>
      <c r="JG62" s="84"/>
      <c r="JH62" s="84"/>
      <c r="JI62" s="84"/>
      <c r="JJ62" s="84"/>
      <c r="JK62" s="84"/>
      <c r="JL62" s="84"/>
      <c r="JM62" s="84"/>
      <c r="JN62" s="84"/>
      <c r="JO62" s="84"/>
      <c r="JP62" s="84"/>
      <c r="JQ62" s="84"/>
      <c r="JR62" s="84"/>
      <c r="JS62" s="84"/>
      <c r="JT62" s="84"/>
      <c r="JU62" s="84"/>
      <c r="JV62" s="84"/>
      <c r="JW62" s="84"/>
      <c r="JX62" s="84"/>
      <c r="JY62" s="84"/>
      <c r="JZ62" s="84"/>
      <c r="KA62" s="84"/>
      <c r="KB62" s="84"/>
      <c r="KC62" s="84"/>
      <c r="KD62" s="84"/>
      <c r="KE62" s="84"/>
      <c r="KF62" s="84"/>
      <c r="KG62" s="84"/>
      <c r="KH62" s="84"/>
      <c r="KI62" s="84"/>
      <c r="KJ62" s="84"/>
      <c r="KK62" s="84"/>
      <c r="KL62" s="84"/>
      <c r="KM62" s="84"/>
      <c r="KN62" s="84"/>
      <c r="KO62" s="84"/>
      <c r="KP62" s="84"/>
      <c r="KQ62" s="84"/>
      <c r="KR62" s="84"/>
      <c r="KS62" s="84"/>
      <c r="KT62" s="84"/>
      <c r="KU62" s="84"/>
      <c r="KV62" s="84"/>
      <c r="KW62" s="84"/>
      <c r="KX62" s="84"/>
      <c r="KY62" s="84"/>
      <c r="KZ62" s="84"/>
      <c r="LA62" s="84"/>
      <c r="LB62" s="84"/>
      <c r="LC62" s="84"/>
      <c r="LD62" s="84"/>
      <c r="LE62" s="84"/>
      <c r="LF62" s="84"/>
      <c r="LG62" s="84"/>
      <c r="LH62" s="84"/>
      <c r="LI62" s="84"/>
      <c r="LJ62" s="84"/>
      <c r="LK62" s="84"/>
      <c r="LL62" s="84"/>
      <c r="LM62" s="84"/>
      <c r="LN62" s="84"/>
      <c r="LO62" s="84"/>
      <c r="LP62" s="84"/>
      <c r="LQ62" s="84"/>
      <c r="LR62" s="84"/>
      <c r="LS62" s="84"/>
      <c r="LT62" s="84"/>
      <c r="LU62" s="84"/>
      <c r="LV62" s="84"/>
      <c r="LW62" s="84"/>
      <c r="LX62" s="84"/>
      <c r="LY62" s="84"/>
      <c r="LZ62" s="84"/>
      <c r="MA62" s="84"/>
      <c r="MB62" s="84"/>
      <c r="MC62" s="84"/>
      <c r="MD62" s="84"/>
      <c r="ME62" s="84"/>
      <c r="MF62" s="84"/>
      <c r="MG62" s="84"/>
      <c r="MH62" s="84"/>
      <c r="MI62" s="84"/>
      <c r="MJ62" s="84"/>
      <c r="MK62" s="84"/>
      <c r="ML62" s="84"/>
      <c r="MM62" s="84"/>
      <c r="MN62" s="84"/>
      <c r="MO62" s="84"/>
      <c r="MP62" s="84"/>
      <c r="MQ62" s="84"/>
      <c r="MR62" s="84"/>
      <c r="MS62" s="84"/>
      <c r="MT62" s="84"/>
      <c r="MU62" s="84"/>
      <c r="MV62" s="84"/>
      <c r="MW62" s="84"/>
      <c r="MX62" s="84"/>
      <c r="MY62" s="84"/>
      <c r="MZ62" s="84"/>
      <c r="NA62" s="84"/>
      <c r="NB62" s="84"/>
      <c r="NC62" s="84"/>
      <c r="ND62" s="84"/>
      <c r="NE62" s="84"/>
      <c r="NF62" s="84"/>
      <c r="NG62" s="84"/>
      <c r="NH62" s="84"/>
      <c r="NI62" s="84"/>
      <c r="NJ62" s="84"/>
      <c r="NK62" s="84"/>
      <c r="NL62" s="84"/>
      <c r="NM62" s="84"/>
      <c r="NN62" s="84"/>
      <c r="NO62" s="84"/>
      <c r="NP62" s="84"/>
      <c r="NQ62" s="84"/>
      <c r="NR62" s="84"/>
      <c r="NS62" s="84"/>
      <c r="NT62" s="84"/>
    </row>
    <row r="63" spans="1:384" s="83" customFormat="1" ht="21.75" customHeight="1">
      <c r="A63" s="664" t="s">
        <v>79</v>
      </c>
      <c r="B63" s="665"/>
      <c r="C63" s="251"/>
      <c r="D63" s="251"/>
      <c r="E63" s="251">
        <f t="shared" si="48"/>
        <v>0</v>
      </c>
      <c r="F63" s="251"/>
      <c r="G63" s="251"/>
      <c r="H63" s="251">
        <f t="shared" si="49"/>
        <v>0</v>
      </c>
      <c r="I63" s="253"/>
      <c r="J63" s="253"/>
      <c r="K63" s="251">
        <f t="shared" si="50"/>
        <v>0</v>
      </c>
      <c r="L63" s="253"/>
      <c r="M63" s="251"/>
      <c r="N63" s="251">
        <f t="shared" si="51"/>
        <v>0</v>
      </c>
      <c r="O63" s="270">
        <f>'Form_III MHT'!I62</f>
        <v>80</v>
      </c>
      <c r="P63" s="270">
        <f>'Form_III MHT'!J62</f>
        <v>32</v>
      </c>
      <c r="Q63" s="250">
        <f t="shared" si="52"/>
        <v>112</v>
      </c>
      <c r="R63" s="244">
        <f t="shared" si="21"/>
        <v>80</v>
      </c>
      <c r="S63" s="244">
        <f t="shared" si="22"/>
        <v>32</v>
      </c>
      <c r="T63" s="244">
        <f t="shared" si="23"/>
        <v>112</v>
      </c>
      <c r="U63" s="599"/>
      <c r="V63" s="600"/>
      <c r="W63" s="738"/>
      <c r="X63" s="100"/>
      <c r="Y63" s="100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/>
      <c r="JY63" s="84"/>
      <c r="JZ63" s="84"/>
      <c r="KA63" s="84"/>
      <c r="KB63" s="84"/>
      <c r="KC63" s="84"/>
      <c r="KD63" s="84"/>
      <c r="KE63" s="84"/>
      <c r="KF63" s="84"/>
      <c r="KG63" s="84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/>
      <c r="LC63" s="84"/>
      <c r="LD63" s="84"/>
      <c r="LE63" s="84"/>
      <c r="LF63" s="84"/>
      <c r="LG63" s="84"/>
      <c r="LH63" s="84"/>
      <c r="LI63" s="84"/>
      <c r="LJ63" s="84"/>
      <c r="LK63" s="84"/>
      <c r="LL63" s="84"/>
      <c r="LM63" s="84"/>
      <c r="LN63" s="84"/>
      <c r="LO63" s="84"/>
      <c r="LP63" s="84"/>
      <c r="LQ63" s="84"/>
      <c r="LR63" s="84"/>
      <c r="LS63" s="84"/>
      <c r="LT63" s="84"/>
      <c r="LU63" s="84"/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/>
      <c r="MG63" s="84"/>
      <c r="MH63" s="84"/>
      <c r="MI63" s="84"/>
      <c r="MJ63" s="84"/>
      <c r="MK63" s="84"/>
      <c r="ML63" s="84"/>
      <c r="MM63" s="84"/>
      <c r="MN63" s="84"/>
      <c r="MO63" s="84"/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  <c r="NC63" s="84"/>
      <c r="ND63" s="84"/>
      <c r="NE63" s="84"/>
      <c r="NF63" s="84"/>
      <c r="NG63" s="84"/>
      <c r="NH63" s="84"/>
      <c r="NI63" s="84"/>
      <c r="NJ63" s="84"/>
      <c r="NK63" s="84"/>
      <c r="NL63" s="84"/>
      <c r="NM63" s="84"/>
      <c r="NN63" s="84"/>
      <c r="NO63" s="84"/>
      <c r="NP63" s="84"/>
      <c r="NQ63" s="84"/>
      <c r="NR63" s="84"/>
      <c r="NS63" s="84"/>
      <c r="NT63" s="84"/>
    </row>
    <row r="64" spans="1:384" s="83" customFormat="1" ht="21.75" customHeight="1">
      <c r="A64" s="664" t="s">
        <v>80</v>
      </c>
      <c r="B64" s="665"/>
      <c r="C64" s="251"/>
      <c r="D64" s="251"/>
      <c r="E64" s="251">
        <f t="shared" si="48"/>
        <v>0</v>
      </c>
      <c r="F64" s="251"/>
      <c r="G64" s="251"/>
      <c r="H64" s="251">
        <f t="shared" si="49"/>
        <v>0</v>
      </c>
      <c r="I64" s="253"/>
      <c r="J64" s="253"/>
      <c r="K64" s="251">
        <f t="shared" si="50"/>
        <v>0</v>
      </c>
      <c r="L64" s="253"/>
      <c r="M64" s="251"/>
      <c r="N64" s="251">
        <f t="shared" si="51"/>
        <v>0</v>
      </c>
      <c r="O64" s="270">
        <f>'Form_III MHT'!I63</f>
        <v>0</v>
      </c>
      <c r="P64" s="270">
        <f>'Form_III MHT'!J63</f>
        <v>0</v>
      </c>
      <c r="Q64" s="250">
        <f t="shared" si="52"/>
        <v>0</v>
      </c>
      <c r="R64" s="244">
        <f t="shared" si="21"/>
        <v>0</v>
      </c>
      <c r="S64" s="244">
        <f t="shared" si="22"/>
        <v>0</v>
      </c>
      <c r="T64" s="244">
        <f t="shared" si="23"/>
        <v>0</v>
      </c>
      <c r="U64" s="599"/>
      <c r="V64" s="600"/>
      <c r="W64" s="738"/>
      <c r="X64" s="100"/>
      <c r="Y64" s="100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  <c r="IW64" s="84"/>
      <c r="IX64" s="84"/>
      <c r="IY64" s="84"/>
      <c r="IZ64" s="84"/>
      <c r="JA64" s="84"/>
      <c r="JB64" s="84"/>
      <c r="JC64" s="84"/>
      <c r="JD64" s="84"/>
      <c r="JE64" s="84"/>
      <c r="JF64" s="84"/>
      <c r="JG64" s="84"/>
      <c r="JH64" s="84"/>
      <c r="JI64" s="84"/>
      <c r="JJ64" s="84"/>
      <c r="JK64" s="84"/>
      <c r="JL64" s="84"/>
      <c r="JM64" s="84"/>
      <c r="JN64" s="84"/>
      <c r="JO64" s="84"/>
      <c r="JP64" s="84"/>
      <c r="JQ64" s="84"/>
      <c r="JR64" s="84"/>
      <c r="JS64" s="84"/>
      <c r="JT64" s="84"/>
      <c r="JU64" s="84"/>
      <c r="JV64" s="84"/>
      <c r="JW64" s="84"/>
      <c r="JX64" s="84"/>
      <c r="JY64" s="84"/>
      <c r="JZ64" s="84"/>
      <c r="KA64" s="84"/>
      <c r="KB64" s="84"/>
      <c r="KC64" s="84"/>
      <c r="KD64" s="84"/>
      <c r="KE64" s="84"/>
      <c r="KF64" s="84"/>
      <c r="KG64" s="84"/>
      <c r="KH64" s="84"/>
      <c r="KI64" s="84"/>
      <c r="KJ64" s="84"/>
      <c r="KK64" s="84"/>
      <c r="KL64" s="84"/>
      <c r="KM64" s="84"/>
      <c r="KN64" s="84"/>
      <c r="KO64" s="84"/>
      <c r="KP64" s="84"/>
      <c r="KQ64" s="84"/>
      <c r="KR64" s="84"/>
      <c r="KS64" s="84"/>
      <c r="KT64" s="84"/>
      <c r="KU64" s="84"/>
      <c r="KV64" s="84"/>
      <c r="KW64" s="84"/>
      <c r="KX64" s="84"/>
      <c r="KY64" s="84"/>
      <c r="KZ64" s="84"/>
      <c r="LA64" s="84"/>
      <c r="LB64" s="84"/>
      <c r="LC64" s="84"/>
      <c r="LD64" s="84"/>
      <c r="LE64" s="84"/>
      <c r="LF64" s="84"/>
      <c r="LG64" s="84"/>
      <c r="LH64" s="84"/>
      <c r="LI64" s="84"/>
      <c r="LJ64" s="84"/>
      <c r="LK64" s="84"/>
      <c r="LL64" s="84"/>
      <c r="LM64" s="84"/>
      <c r="LN64" s="84"/>
      <c r="LO64" s="84"/>
      <c r="LP64" s="84"/>
      <c r="LQ64" s="84"/>
      <c r="LR64" s="84"/>
      <c r="LS64" s="84"/>
      <c r="LT64" s="84"/>
      <c r="LU64" s="84"/>
      <c r="LV64" s="84"/>
      <c r="LW64" s="84"/>
      <c r="LX64" s="84"/>
      <c r="LY64" s="84"/>
      <c r="LZ64" s="84"/>
      <c r="MA64" s="84"/>
      <c r="MB64" s="84"/>
      <c r="MC64" s="84"/>
      <c r="MD64" s="84"/>
      <c r="ME64" s="84"/>
      <c r="MF64" s="84"/>
      <c r="MG64" s="84"/>
      <c r="MH64" s="84"/>
      <c r="MI64" s="84"/>
      <c r="MJ64" s="84"/>
      <c r="MK64" s="84"/>
      <c r="ML64" s="84"/>
      <c r="MM64" s="84"/>
      <c r="MN64" s="84"/>
      <c r="MO64" s="84"/>
      <c r="MP64" s="84"/>
      <c r="MQ64" s="84"/>
      <c r="MR64" s="84"/>
      <c r="MS64" s="84"/>
      <c r="MT64" s="84"/>
      <c r="MU64" s="84"/>
      <c r="MV64" s="84"/>
      <c r="MW64" s="84"/>
      <c r="MX64" s="84"/>
      <c r="MY64" s="84"/>
      <c r="MZ64" s="84"/>
      <c r="NA64" s="84"/>
      <c r="NB64" s="84"/>
      <c r="NC64" s="84"/>
      <c r="ND64" s="84"/>
      <c r="NE64" s="84"/>
      <c r="NF64" s="84"/>
      <c r="NG64" s="84"/>
      <c r="NH64" s="84"/>
      <c r="NI64" s="84"/>
      <c r="NJ64" s="84"/>
      <c r="NK64" s="84"/>
      <c r="NL64" s="84"/>
      <c r="NM64" s="84"/>
      <c r="NN64" s="84"/>
      <c r="NO64" s="84"/>
      <c r="NP64" s="84"/>
      <c r="NQ64" s="84"/>
      <c r="NR64" s="84"/>
      <c r="NS64" s="84"/>
      <c r="NT64" s="84"/>
    </row>
    <row r="65" spans="1:384" s="83" customFormat="1" ht="21.75" customHeight="1">
      <c r="A65" s="664" t="s">
        <v>81</v>
      </c>
      <c r="B65" s="665"/>
      <c r="C65" s="251"/>
      <c r="D65" s="251"/>
      <c r="E65" s="251">
        <f t="shared" si="48"/>
        <v>0</v>
      </c>
      <c r="F65" s="251"/>
      <c r="G65" s="251"/>
      <c r="H65" s="251">
        <f t="shared" si="49"/>
        <v>0</v>
      </c>
      <c r="I65" s="253"/>
      <c r="J65" s="253"/>
      <c r="K65" s="251">
        <f t="shared" si="50"/>
        <v>0</v>
      </c>
      <c r="L65" s="253"/>
      <c r="M65" s="251"/>
      <c r="N65" s="251">
        <f t="shared" si="51"/>
        <v>0</v>
      </c>
      <c r="O65" s="270">
        <f>'Form_III MHT'!I64</f>
        <v>0</v>
      </c>
      <c r="P65" s="270">
        <f>'Form_III MHT'!J64</f>
        <v>7</v>
      </c>
      <c r="Q65" s="250">
        <f t="shared" si="52"/>
        <v>7</v>
      </c>
      <c r="R65" s="244">
        <f t="shared" si="21"/>
        <v>0</v>
      </c>
      <c r="S65" s="244">
        <f t="shared" si="22"/>
        <v>7</v>
      </c>
      <c r="T65" s="244">
        <f t="shared" si="23"/>
        <v>7</v>
      </c>
      <c r="U65" s="599"/>
      <c r="V65" s="600"/>
      <c r="W65" s="738"/>
      <c r="X65" s="100"/>
      <c r="Y65" s="100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/>
      <c r="JE65" s="84"/>
      <c r="JF65" s="84"/>
      <c r="JG65" s="84"/>
      <c r="JH65" s="84"/>
      <c r="JI65" s="84"/>
      <c r="JJ65" s="84"/>
      <c r="JK65" s="84"/>
      <c r="JL65" s="84"/>
      <c r="JM65" s="84"/>
      <c r="JN65" s="84"/>
      <c r="JO65" s="84"/>
      <c r="JP65" s="84"/>
      <c r="JQ65" s="84"/>
      <c r="JR65" s="84"/>
      <c r="JS65" s="84"/>
      <c r="JT65" s="84"/>
      <c r="JU65" s="84"/>
      <c r="JV65" s="84"/>
      <c r="JW65" s="84"/>
      <c r="JX65" s="84"/>
      <c r="JY65" s="84"/>
      <c r="JZ65" s="84"/>
      <c r="KA65" s="84"/>
      <c r="KB65" s="84"/>
      <c r="KC65" s="84"/>
      <c r="KD65" s="84"/>
      <c r="KE65" s="84"/>
      <c r="KF65" s="84"/>
      <c r="KG65" s="84"/>
      <c r="KH65" s="84"/>
      <c r="KI65" s="84"/>
      <c r="KJ65" s="84"/>
      <c r="KK65" s="84"/>
      <c r="KL65" s="84"/>
      <c r="KM65" s="84"/>
      <c r="KN65" s="84"/>
      <c r="KO65" s="84"/>
      <c r="KP65" s="84"/>
      <c r="KQ65" s="84"/>
      <c r="KR65" s="84"/>
      <c r="KS65" s="84"/>
      <c r="KT65" s="84"/>
      <c r="KU65" s="84"/>
      <c r="KV65" s="84"/>
      <c r="KW65" s="84"/>
      <c r="KX65" s="84"/>
      <c r="KY65" s="84"/>
      <c r="KZ65" s="84"/>
      <c r="LA65" s="84"/>
      <c r="LB65" s="84"/>
      <c r="LC65" s="84"/>
      <c r="LD65" s="84"/>
      <c r="LE65" s="84"/>
      <c r="LF65" s="84"/>
      <c r="LG65" s="84"/>
      <c r="LH65" s="84"/>
      <c r="LI65" s="84"/>
      <c r="LJ65" s="84"/>
      <c r="LK65" s="84"/>
      <c r="LL65" s="84"/>
      <c r="LM65" s="84"/>
      <c r="LN65" s="84"/>
      <c r="LO65" s="84"/>
      <c r="LP65" s="84"/>
      <c r="LQ65" s="84"/>
      <c r="LR65" s="84"/>
      <c r="LS65" s="84"/>
      <c r="LT65" s="84"/>
      <c r="LU65" s="84"/>
      <c r="LV65" s="84"/>
      <c r="LW65" s="84"/>
      <c r="LX65" s="84"/>
      <c r="LY65" s="84"/>
      <c r="LZ65" s="84"/>
      <c r="MA65" s="84"/>
      <c r="MB65" s="84"/>
      <c r="MC65" s="84"/>
      <c r="MD65" s="84"/>
      <c r="ME65" s="84"/>
      <c r="MF65" s="84"/>
      <c r="MG65" s="84"/>
      <c r="MH65" s="84"/>
      <c r="MI65" s="84"/>
      <c r="MJ65" s="84"/>
      <c r="MK65" s="84"/>
      <c r="ML65" s="84"/>
      <c r="MM65" s="84"/>
      <c r="MN65" s="84"/>
      <c r="MO65" s="84"/>
      <c r="MP65" s="84"/>
      <c r="MQ65" s="84"/>
      <c r="MR65" s="84"/>
      <c r="MS65" s="84"/>
      <c r="MT65" s="84"/>
      <c r="MU65" s="84"/>
      <c r="MV65" s="84"/>
      <c r="MW65" s="84"/>
      <c r="MX65" s="84"/>
      <c r="MY65" s="84"/>
      <c r="MZ65" s="84"/>
      <c r="NA65" s="84"/>
      <c r="NB65" s="84"/>
      <c r="NC65" s="84"/>
      <c r="ND65" s="84"/>
      <c r="NE65" s="84"/>
      <c r="NF65" s="84"/>
      <c r="NG65" s="84"/>
      <c r="NH65" s="84"/>
      <c r="NI65" s="84"/>
      <c r="NJ65" s="84"/>
      <c r="NK65" s="84"/>
      <c r="NL65" s="84"/>
      <c r="NM65" s="84"/>
      <c r="NN65" s="84"/>
      <c r="NO65" s="84"/>
      <c r="NP65" s="84"/>
      <c r="NQ65" s="84"/>
      <c r="NR65" s="84"/>
      <c r="NS65" s="84"/>
      <c r="NT65" s="84"/>
    </row>
    <row r="66" spans="1:384" s="83" customFormat="1" ht="21.75" customHeight="1">
      <c r="A66" s="664" t="s">
        <v>82</v>
      </c>
      <c r="B66" s="665"/>
      <c r="C66" s="251"/>
      <c r="D66" s="251"/>
      <c r="E66" s="251">
        <f t="shared" si="48"/>
        <v>0</v>
      </c>
      <c r="F66" s="251"/>
      <c r="G66" s="251"/>
      <c r="H66" s="251">
        <f t="shared" si="49"/>
        <v>0</v>
      </c>
      <c r="I66" s="253"/>
      <c r="J66" s="253"/>
      <c r="K66" s="251">
        <f t="shared" si="50"/>
        <v>0</v>
      </c>
      <c r="L66" s="253"/>
      <c r="M66" s="251"/>
      <c r="N66" s="251">
        <f t="shared" si="51"/>
        <v>0</v>
      </c>
      <c r="O66" s="270">
        <f>'Form_III MHT'!I65</f>
        <v>0</v>
      </c>
      <c r="P66" s="270">
        <f>'Form_III MHT'!J65</f>
        <v>28</v>
      </c>
      <c r="Q66" s="250">
        <f t="shared" si="52"/>
        <v>28</v>
      </c>
      <c r="R66" s="244">
        <f t="shared" si="21"/>
        <v>0</v>
      </c>
      <c r="S66" s="244">
        <f t="shared" si="22"/>
        <v>28</v>
      </c>
      <c r="T66" s="244">
        <f t="shared" si="23"/>
        <v>28</v>
      </c>
      <c r="U66" s="599"/>
      <c r="V66" s="600"/>
      <c r="W66" s="738"/>
      <c r="X66" s="100"/>
      <c r="Y66" s="100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4"/>
      <c r="LR66" s="84"/>
      <c r="LS66" s="84"/>
      <c r="LT66" s="84"/>
      <c r="LU66" s="84"/>
      <c r="LV66" s="84"/>
      <c r="LW66" s="84"/>
      <c r="LX66" s="84"/>
      <c r="LY66" s="84"/>
      <c r="LZ66" s="84"/>
      <c r="MA66" s="84"/>
      <c r="MB66" s="84"/>
      <c r="MC66" s="84"/>
      <c r="MD66" s="84"/>
      <c r="ME66" s="84"/>
      <c r="MF66" s="84"/>
      <c r="MG66" s="84"/>
      <c r="MH66" s="84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</row>
    <row r="67" spans="1:384" s="83" customFormat="1" ht="27.75" customHeight="1">
      <c r="A67" s="664" t="s">
        <v>83</v>
      </c>
      <c r="B67" s="665"/>
      <c r="C67" s="251"/>
      <c r="D67" s="251"/>
      <c r="E67" s="251">
        <f t="shared" si="48"/>
        <v>0</v>
      </c>
      <c r="F67" s="251"/>
      <c r="G67" s="251"/>
      <c r="H67" s="251">
        <f t="shared" si="49"/>
        <v>0</v>
      </c>
      <c r="I67" s="253"/>
      <c r="J67" s="253"/>
      <c r="K67" s="251">
        <f t="shared" si="50"/>
        <v>0</v>
      </c>
      <c r="L67" s="253"/>
      <c r="M67" s="251"/>
      <c r="N67" s="251">
        <f t="shared" si="51"/>
        <v>0</v>
      </c>
      <c r="O67" s="270">
        <f>'Form_III MHT'!I66</f>
        <v>0</v>
      </c>
      <c r="P67" s="270">
        <f>'Form_III MHT'!J66</f>
        <v>4</v>
      </c>
      <c r="Q67" s="250">
        <f t="shared" si="52"/>
        <v>4</v>
      </c>
      <c r="R67" s="244">
        <f t="shared" si="21"/>
        <v>0</v>
      </c>
      <c r="S67" s="244">
        <f t="shared" si="22"/>
        <v>4</v>
      </c>
      <c r="T67" s="244">
        <f t="shared" si="23"/>
        <v>4</v>
      </c>
      <c r="U67" s="599"/>
      <c r="V67" s="600"/>
      <c r="W67" s="738"/>
      <c r="X67" s="100"/>
      <c r="Y67" s="100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4"/>
      <c r="LR67" s="84"/>
      <c r="LS67" s="84"/>
      <c r="LT67" s="84"/>
      <c r="LU67" s="84"/>
      <c r="LV67" s="84"/>
      <c r="LW67" s="84"/>
      <c r="LX67" s="84"/>
      <c r="LY67" s="84"/>
      <c r="LZ67" s="84"/>
      <c r="MA67" s="84"/>
      <c r="MB67" s="84"/>
      <c r="MC67" s="84"/>
      <c r="MD67" s="84"/>
      <c r="ME67" s="84"/>
      <c r="MF67" s="84"/>
      <c r="MG67" s="84"/>
      <c r="MH67" s="84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</row>
    <row r="68" spans="1:384" s="83" customFormat="1" ht="33" customHeight="1">
      <c r="A68" s="664" t="s">
        <v>84</v>
      </c>
      <c r="B68" s="665"/>
      <c r="C68" s="251"/>
      <c r="D68" s="251"/>
      <c r="E68" s="251">
        <f t="shared" si="48"/>
        <v>0</v>
      </c>
      <c r="F68" s="251"/>
      <c r="G68" s="251"/>
      <c r="H68" s="251">
        <f t="shared" si="49"/>
        <v>0</v>
      </c>
      <c r="I68" s="253"/>
      <c r="J68" s="253"/>
      <c r="K68" s="251">
        <f t="shared" si="50"/>
        <v>0</v>
      </c>
      <c r="L68" s="253"/>
      <c r="M68" s="251"/>
      <c r="N68" s="251">
        <f t="shared" si="51"/>
        <v>0</v>
      </c>
      <c r="O68" s="270">
        <f>'Form_III MHT'!I67</f>
        <v>0</v>
      </c>
      <c r="P68" s="270">
        <f>'Form_III MHT'!J67</f>
        <v>0</v>
      </c>
      <c r="Q68" s="250">
        <f t="shared" si="52"/>
        <v>0</v>
      </c>
      <c r="R68" s="244">
        <f t="shared" si="21"/>
        <v>0</v>
      </c>
      <c r="S68" s="244">
        <f t="shared" si="22"/>
        <v>0</v>
      </c>
      <c r="T68" s="244">
        <f t="shared" si="23"/>
        <v>0</v>
      </c>
      <c r="U68" s="599"/>
      <c r="V68" s="600"/>
      <c r="W68" s="738"/>
      <c r="X68" s="100"/>
      <c r="Y68" s="100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4"/>
      <c r="LR68" s="84"/>
      <c r="LS68" s="84"/>
      <c r="LT68" s="84"/>
      <c r="LU68" s="84"/>
      <c r="LV68" s="84"/>
      <c r="LW68" s="84"/>
      <c r="LX68" s="84"/>
      <c r="LY68" s="84"/>
      <c r="LZ68" s="84"/>
      <c r="MA68" s="84"/>
      <c r="MB68" s="84"/>
      <c r="MC68" s="84"/>
      <c r="MD68" s="84"/>
      <c r="ME68" s="84"/>
      <c r="MF68" s="84"/>
      <c r="MG68" s="84"/>
      <c r="MH68" s="84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</row>
    <row r="69" spans="1:384" s="83" customFormat="1" ht="23.25" customHeight="1">
      <c r="A69" s="664" t="s">
        <v>85</v>
      </c>
      <c r="B69" s="665"/>
      <c r="C69" s="251"/>
      <c r="D69" s="251"/>
      <c r="E69" s="251">
        <f t="shared" si="48"/>
        <v>0</v>
      </c>
      <c r="F69" s="251"/>
      <c r="G69" s="251"/>
      <c r="H69" s="253">
        <f t="shared" si="49"/>
        <v>0</v>
      </c>
      <c r="I69" s="253"/>
      <c r="J69" s="253"/>
      <c r="K69" s="251">
        <f t="shared" si="50"/>
        <v>0</v>
      </c>
      <c r="L69" s="253"/>
      <c r="M69" s="251"/>
      <c r="N69" s="251">
        <f t="shared" si="51"/>
        <v>0</v>
      </c>
      <c r="O69" s="270">
        <f>'Form_III MHT'!I68</f>
        <v>0</v>
      </c>
      <c r="P69" s="270">
        <f>'Form_III MHT'!J68</f>
        <v>29</v>
      </c>
      <c r="Q69" s="250">
        <f t="shared" si="52"/>
        <v>29</v>
      </c>
      <c r="R69" s="244">
        <f t="shared" si="21"/>
        <v>0</v>
      </c>
      <c r="S69" s="244">
        <f t="shared" si="22"/>
        <v>29</v>
      </c>
      <c r="T69" s="244">
        <f t="shared" si="23"/>
        <v>29</v>
      </c>
      <c r="U69" s="599"/>
      <c r="V69" s="600"/>
      <c r="W69" s="738"/>
      <c r="X69" s="100"/>
      <c r="Y69" s="100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4"/>
      <c r="LR69" s="84"/>
      <c r="LS69" s="84"/>
      <c r="LT69" s="84"/>
      <c r="LU69" s="84"/>
      <c r="LV69" s="84"/>
      <c r="LW69" s="84"/>
      <c r="LX69" s="84"/>
      <c r="LY69" s="84"/>
      <c r="LZ69" s="84"/>
      <c r="MA69" s="84"/>
      <c r="MB69" s="84"/>
      <c r="MC69" s="84"/>
      <c r="MD69" s="84"/>
      <c r="ME69" s="84"/>
      <c r="MF69" s="84"/>
      <c r="MG69" s="84"/>
      <c r="MH69" s="84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</row>
    <row r="70" spans="1:384" s="83" customFormat="1" ht="27" customHeight="1">
      <c r="A70" s="783" t="s">
        <v>188</v>
      </c>
      <c r="B70" s="784"/>
      <c r="C70" s="754" t="s">
        <v>36</v>
      </c>
      <c r="D70" s="754"/>
      <c r="E70" s="754"/>
      <c r="F70" s="754"/>
      <c r="G70" s="754"/>
      <c r="H70" s="754"/>
      <c r="I70" s="755" t="s">
        <v>138</v>
      </c>
      <c r="J70" s="756"/>
      <c r="K70" s="757"/>
      <c r="L70" s="798" t="s">
        <v>206</v>
      </c>
      <c r="M70" s="799"/>
      <c r="N70" s="800"/>
      <c r="O70" s="761" t="s">
        <v>37</v>
      </c>
      <c r="P70" s="762"/>
      <c r="Q70" s="763"/>
      <c r="R70" s="764" t="s">
        <v>38</v>
      </c>
      <c r="S70" s="765"/>
      <c r="T70" s="766"/>
      <c r="U70" s="789" t="s">
        <v>218</v>
      </c>
      <c r="V70" s="790"/>
      <c r="W70" s="791"/>
      <c r="X70" s="100"/>
      <c r="Y70" s="100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4"/>
      <c r="LR70" s="84"/>
      <c r="LS70" s="84"/>
      <c r="LT70" s="84"/>
      <c r="LU70" s="84"/>
      <c r="LV70" s="84"/>
      <c r="LW70" s="84"/>
      <c r="LX70" s="84"/>
      <c r="LY70" s="84"/>
      <c r="LZ70" s="84"/>
      <c r="MA70" s="84"/>
      <c r="MB70" s="84"/>
      <c r="MC70" s="84"/>
      <c r="MD70" s="84"/>
      <c r="ME70" s="84"/>
      <c r="MF70" s="84"/>
      <c r="MG70" s="84"/>
      <c r="MH70" s="84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</row>
    <row r="71" spans="1:384" s="83" customFormat="1" ht="30.75" customHeight="1">
      <c r="A71" s="785"/>
      <c r="B71" s="786"/>
      <c r="C71" s="754" t="s">
        <v>19</v>
      </c>
      <c r="D71" s="754"/>
      <c r="E71" s="754"/>
      <c r="F71" s="754" t="s">
        <v>20</v>
      </c>
      <c r="G71" s="754"/>
      <c r="H71" s="754"/>
      <c r="I71" s="755" t="s">
        <v>228</v>
      </c>
      <c r="J71" s="756"/>
      <c r="K71" s="757"/>
      <c r="L71" s="758" t="s">
        <v>228</v>
      </c>
      <c r="M71" s="759"/>
      <c r="N71" s="760"/>
      <c r="O71" s="761" t="s">
        <v>229</v>
      </c>
      <c r="P71" s="762"/>
      <c r="Q71" s="763"/>
      <c r="R71" s="764" t="s">
        <v>236</v>
      </c>
      <c r="S71" s="765"/>
      <c r="T71" s="766"/>
      <c r="U71" s="792"/>
      <c r="V71" s="793"/>
      <c r="W71" s="794"/>
      <c r="X71" s="100"/>
      <c r="Y71" s="100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4"/>
      <c r="LR71" s="84"/>
      <c r="LS71" s="84"/>
      <c r="LT71" s="84"/>
      <c r="LU71" s="84"/>
      <c r="LV71" s="84"/>
      <c r="LW71" s="84"/>
      <c r="LX71" s="84"/>
      <c r="LY71" s="84"/>
      <c r="LZ71" s="84"/>
      <c r="MA71" s="84"/>
      <c r="MB71" s="84"/>
      <c r="MC71" s="84"/>
      <c r="MD71" s="84"/>
      <c r="ME71" s="84"/>
      <c r="MF71" s="84"/>
      <c r="MG71" s="84"/>
      <c r="MH71" s="84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</row>
    <row r="72" spans="1:384" s="83" customFormat="1" ht="59.25" customHeight="1">
      <c r="A72" s="787"/>
      <c r="B72" s="788"/>
      <c r="C72" s="65" t="s">
        <v>171</v>
      </c>
      <c r="D72" s="67" t="s">
        <v>233</v>
      </c>
      <c r="E72" s="44" t="s">
        <v>232</v>
      </c>
      <c r="F72" s="65" t="s">
        <v>171</v>
      </c>
      <c r="G72" s="67" t="s">
        <v>226</v>
      </c>
      <c r="H72" s="44" t="s">
        <v>173</v>
      </c>
      <c r="I72" s="65" t="s">
        <v>171</v>
      </c>
      <c r="J72" s="67" t="s">
        <v>233</v>
      </c>
      <c r="K72" s="44" t="s">
        <v>232</v>
      </c>
      <c r="L72" s="65" t="s">
        <v>171</v>
      </c>
      <c r="M72" s="67" t="s">
        <v>233</v>
      </c>
      <c r="N72" s="44" t="s">
        <v>232</v>
      </c>
      <c r="O72" s="65" t="s">
        <v>171</v>
      </c>
      <c r="P72" s="67" t="s">
        <v>233</v>
      </c>
      <c r="Q72" s="44" t="s">
        <v>232</v>
      </c>
      <c r="R72" s="65" t="s">
        <v>171</v>
      </c>
      <c r="S72" s="67" t="s">
        <v>233</v>
      </c>
      <c r="T72" s="44" t="s">
        <v>232</v>
      </c>
      <c r="U72" s="795"/>
      <c r="V72" s="796"/>
      <c r="W72" s="797"/>
      <c r="X72" s="100"/>
      <c r="Y72" s="100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4"/>
      <c r="LR72" s="84"/>
      <c r="LS72" s="84"/>
      <c r="LT72" s="84"/>
      <c r="LU72" s="84"/>
      <c r="LV72" s="84"/>
      <c r="LW72" s="84"/>
      <c r="LX72" s="84"/>
      <c r="LY72" s="84"/>
      <c r="LZ72" s="84"/>
      <c r="MA72" s="84"/>
      <c r="MB72" s="84"/>
      <c r="MC72" s="84"/>
      <c r="MD72" s="84"/>
      <c r="ME72" s="84"/>
      <c r="MF72" s="84"/>
      <c r="MG72" s="84"/>
      <c r="MH72" s="84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</row>
    <row r="73" spans="1:384" s="83" customFormat="1" ht="22.5" customHeight="1">
      <c r="A73" s="668" t="s">
        <v>42</v>
      </c>
      <c r="B73" s="271" t="s">
        <v>22</v>
      </c>
      <c r="C73" s="41">
        <f>'Form_I DP'!E27</f>
        <v>0</v>
      </c>
      <c r="D73" s="41">
        <f>'Form_I DP'!F27</f>
        <v>0</v>
      </c>
      <c r="E73" s="41">
        <f>'Form_I DP'!G27</f>
        <v>0</v>
      </c>
      <c r="F73" s="41">
        <f>'Form_II ASHAs,HBNC'!D23</f>
        <v>0</v>
      </c>
      <c r="G73" s="41">
        <f>'Form_II ASHAs,HBNC'!E23</f>
        <v>0</v>
      </c>
      <c r="H73" s="41">
        <f>'Form_II ASHAs,HBNC'!F23</f>
        <v>0</v>
      </c>
      <c r="I73" s="272">
        <f>'Form_III MHT'!C71</f>
        <v>0</v>
      </c>
      <c r="J73" s="272">
        <f>'Form_III MHT'!D71</f>
        <v>0</v>
      </c>
      <c r="K73" s="272">
        <f>'Form_III MHT'!E71</f>
        <v>0</v>
      </c>
      <c r="L73" s="22">
        <f>'Form_III MHT'!F71</f>
        <v>0</v>
      </c>
      <c r="M73" s="22">
        <f>'Form_III MHT'!G71</f>
        <v>0</v>
      </c>
      <c r="N73" s="22">
        <f>'Form_III MHT'!H71</f>
        <v>0</v>
      </c>
      <c r="O73" s="270">
        <f>'Form_III MHT'!I71</f>
        <v>0</v>
      </c>
      <c r="P73" s="273">
        <f>'Form_III MHT'!J71</f>
        <v>0</v>
      </c>
      <c r="Q73" s="8">
        <f>'Form_III MHT'!K71</f>
        <v>0</v>
      </c>
      <c r="R73" s="244">
        <f>SUM(C73,F73,I73,L73,O73)</f>
        <v>0</v>
      </c>
      <c r="S73" s="244">
        <f t="shared" ref="S73:T73" si="53">SUM(D73,G73,J73,M73,P73)</f>
        <v>0</v>
      </c>
      <c r="T73" s="244">
        <f t="shared" si="53"/>
        <v>0</v>
      </c>
      <c r="U73" s="517"/>
      <c r="V73" s="518"/>
      <c r="W73" s="519"/>
      <c r="X73" s="100"/>
      <c r="Y73" s="100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4"/>
      <c r="LR73" s="84"/>
      <c r="LS73" s="84"/>
      <c r="LT73" s="84"/>
      <c r="LU73" s="84"/>
      <c r="LV73" s="84"/>
      <c r="LW73" s="84"/>
      <c r="LX73" s="84"/>
      <c r="LY73" s="84"/>
      <c r="LZ73" s="84"/>
      <c r="MA73" s="84"/>
      <c r="MB73" s="84"/>
      <c r="MC73" s="84"/>
      <c r="MD73" s="84"/>
      <c r="ME73" s="84"/>
      <c r="MF73" s="84"/>
      <c r="MG73" s="84"/>
      <c r="MH73" s="84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</row>
    <row r="74" spans="1:384" s="83" customFormat="1" ht="18.75" customHeight="1">
      <c r="A74" s="668"/>
      <c r="B74" s="271" t="s">
        <v>23</v>
      </c>
      <c r="C74" s="295">
        <f>'Form_I DP'!E28</f>
        <v>0</v>
      </c>
      <c r="D74" s="295">
        <f>'Form_I DP'!F28</f>
        <v>0</v>
      </c>
      <c r="E74" s="41">
        <f>'Form_I DP'!G28</f>
        <v>0</v>
      </c>
      <c r="F74" s="41">
        <f>'Form_II ASHAs,HBNC'!D24</f>
        <v>0</v>
      </c>
      <c r="G74" s="41">
        <f>'Form_II ASHAs,HBNC'!E24</f>
        <v>0</v>
      </c>
      <c r="H74" s="41">
        <f>'Form_II ASHAs,HBNC'!F24</f>
        <v>0</v>
      </c>
      <c r="I74" s="272">
        <f>'Form_III MHT'!C72</f>
        <v>0</v>
      </c>
      <c r="J74" s="272">
        <f>'Form_III MHT'!D72</f>
        <v>0</v>
      </c>
      <c r="K74" s="272">
        <f>'Form_III MHT'!E72</f>
        <v>0</v>
      </c>
      <c r="L74" s="22">
        <f>'Form_III MHT'!F72</f>
        <v>0</v>
      </c>
      <c r="M74" s="22">
        <f>'Form_III MHT'!G72</f>
        <v>0</v>
      </c>
      <c r="N74" s="22">
        <f>'Form_III MHT'!H72</f>
        <v>0</v>
      </c>
      <c r="O74" s="270">
        <f>'Form_III MHT'!I72</f>
        <v>0</v>
      </c>
      <c r="P74" s="273">
        <f>'Form_III MHT'!J72</f>
        <v>0</v>
      </c>
      <c r="Q74" s="8">
        <f>'Form_III MHT'!K72</f>
        <v>0</v>
      </c>
      <c r="R74" s="244">
        <f t="shared" ref="R74:R136" si="54">SUM(C74,F74,I74,L74,O74)</f>
        <v>0</v>
      </c>
      <c r="S74" s="244">
        <f t="shared" ref="S74:S136" si="55">SUM(D74,G74,J74,M74,P74)</f>
        <v>0</v>
      </c>
      <c r="T74" s="244">
        <f t="shared" ref="T74:T136" si="56">SUM(E74,H74,K74,N74,Q74)</f>
        <v>0</v>
      </c>
      <c r="U74" s="517"/>
      <c r="V74" s="518"/>
      <c r="W74" s="519"/>
      <c r="X74" s="100"/>
      <c r="Y74" s="100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4"/>
      <c r="LR74" s="84"/>
      <c r="LS74" s="84"/>
      <c r="LT74" s="84"/>
      <c r="LU74" s="84"/>
      <c r="LV74" s="84"/>
      <c r="LW74" s="84"/>
      <c r="LX74" s="84"/>
      <c r="LY74" s="84"/>
      <c r="LZ74" s="84"/>
      <c r="MA74" s="84"/>
      <c r="MB74" s="84"/>
      <c r="MC74" s="84"/>
      <c r="MD74" s="84"/>
      <c r="ME74" s="84"/>
      <c r="MF74" s="84"/>
      <c r="MG74" s="84"/>
      <c r="MH74" s="84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</row>
    <row r="75" spans="1:384" s="83" customFormat="1" ht="25.5" customHeight="1">
      <c r="A75" s="668" t="s">
        <v>43</v>
      </c>
      <c r="B75" s="271" t="s">
        <v>22</v>
      </c>
      <c r="C75" s="295">
        <f>'Form_I DP'!E29</f>
        <v>0</v>
      </c>
      <c r="D75" s="295">
        <v>0</v>
      </c>
      <c r="E75" s="41">
        <f>'Form_I DP'!G29</f>
        <v>0</v>
      </c>
      <c r="F75" s="41">
        <f>'Form_II ASHAs,HBNC'!D25</f>
        <v>0</v>
      </c>
      <c r="G75" s="41">
        <f>'Form_II ASHAs,HBNC'!E25</f>
        <v>0</v>
      </c>
      <c r="H75" s="41">
        <f>'Form_II ASHAs,HBNC'!F25</f>
        <v>0</v>
      </c>
      <c r="I75" s="272">
        <f>'Form_III MHT'!C73</f>
        <v>0</v>
      </c>
      <c r="J75" s="272">
        <f>'Form_III MHT'!D73</f>
        <v>0</v>
      </c>
      <c r="K75" s="272">
        <f>'Form_III MHT'!E73</f>
        <v>0</v>
      </c>
      <c r="L75" s="22">
        <f>'Form_III MHT'!F73</f>
        <v>0</v>
      </c>
      <c r="M75" s="22">
        <f>'Form_III MHT'!G73</f>
        <v>1</v>
      </c>
      <c r="N75" s="22">
        <f>'Form_III MHT'!H73</f>
        <v>0</v>
      </c>
      <c r="O75" s="270">
        <f>'Form_III MHT'!I73</f>
        <v>0</v>
      </c>
      <c r="P75" s="273">
        <f>'Form_III MHT'!J73</f>
        <v>0</v>
      </c>
      <c r="Q75" s="8">
        <f>'Form_III MHT'!K73</f>
        <v>0</v>
      </c>
      <c r="R75" s="244">
        <f t="shared" si="54"/>
        <v>0</v>
      </c>
      <c r="S75" s="244">
        <f t="shared" si="55"/>
        <v>1</v>
      </c>
      <c r="T75" s="244">
        <f t="shared" si="56"/>
        <v>0</v>
      </c>
      <c r="U75" s="517"/>
      <c r="V75" s="518"/>
      <c r="W75" s="519"/>
      <c r="X75" s="100"/>
      <c r="Y75" s="100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</row>
    <row r="76" spans="1:384" s="83" customFormat="1" ht="18" customHeight="1">
      <c r="A76" s="668"/>
      <c r="B76" s="271" t="s">
        <v>23</v>
      </c>
      <c r="C76" s="295">
        <f>'Form_I DP'!E30</f>
        <v>0</v>
      </c>
      <c r="D76" s="295">
        <f>'Form_I DP'!F30</f>
        <v>0</v>
      </c>
      <c r="E76" s="41">
        <f>'Form_I DP'!G30</f>
        <v>0</v>
      </c>
      <c r="F76" s="41">
        <f>'Form_II ASHAs,HBNC'!D26</f>
        <v>0</v>
      </c>
      <c r="G76" s="41">
        <f>'Form_II ASHAs,HBNC'!E26</f>
        <v>0</v>
      </c>
      <c r="H76" s="41">
        <f>'Form_II ASHAs,HBNC'!F26</f>
        <v>0</v>
      </c>
      <c r="I76" s="272">
        <f>'Form_III MHT'!C74</f>
        <v>0</v>
      </c>
      <c r="J76" s="272">
        <v>0</v>
      </c>
      <c r="K76" s="272">
        <f>'Form_III MHT'!E74</f>
        <v>0</v>
      </c>
      <c r="L76" s="22">
        <f>'Form_III MHT'!F74</f>
        <v>0</v>
      </c>
      <c r="M76" s="22">
        <f>'Form_III MHT'!G74</f>
        <v>0</v>
      </c>
      <c r="N76" s="22">
        <f>'Form_III MHT'!H74</f>
        <v>0</v>
      </c>
      <c r="O76" s="270">
        <f>'Form_III MHT'!I74</f>
        <v>0</v>
      </c>
      <c r="P76" s="273">
        <f>'Form_III MHT'!J74</f>
        <v>0</v>
      </c>
      <c r="Q76" s="8">
        <f>'Form_III MHT'!K74</f>
        <v>0</v>
      </c>
      <c r="R76" s="244">
        <f t="shared" si="54"/>
        <v>0</v>
      </c>
      <c r="S76" s="244">
        <f t="shared" si="55"/>
        <v>0</v>
      </c>
      <c r="T76" s="244">
        <f t="shared" si="56"/>
        <v>0</v>
      </c>
      <c r="U76" s="517"/>
      <c r="V76" s="518"/>
      <c r="W76" s="519"/>
      <c r="X76" s="100"/>
      <c r="Y76" s="100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/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</row>
    <row r="77" spans="1:384" s="83" customFormat="1" ht="27.95" customHeight="1">
      <c r="A77" s="668" t="s">
        <v>44</v>
      </c>
      <c r="B77" s="271" t="s">
        <v>22</v>
      </c>
      <c r="C77" s="295">
        <f>'Form_I DP'!E31</f>
        <v>0</v>
      </c>
      <c r="D77" s="295">
        <f>'Form_I DP'!F31</f>
        <v>1</v>
      </c>
      <c r="E77" s="41">
        <f>'Form_I DP'!G31</f>
        <v>0</v>
      </c>
      <c r="F77" s="41">
        <f>'Form_II ASHAs,HBNC'!D27</f>
        <v>0</v>
      </c>
      <c r="G77" s="41">
        <f>'Form_II ASHAs,HBNC'!E27</f>
        <v>0</v>
      </c>
      <c r="H77" s="41">
        <f>'Form_II ASHAs,HBNC'!F27</f>
        <v>0</v>
      </c>
      <c r="I77" s="272">
        <f>'Form_III MHT'!C75</f>
        <v>0</v>
      </c>
      <c r="J77" s="272">
        <f>'Form_III MHT'!D75</f>
        <v>0</v>
      </c>
      <c r="K77" s="272">
        <f>'Form_III MHT'!E75</f>
        <v>1</v>
      </c>
      <c r="L77" s="22">
        <f>'Form_III MHT'!F75</f>
        <v>0</v>
      </c>
      <c r="M77" s="22">
        <f>'Form_III MHT'!G75</f>
        <v>0</v>
      </c>
      <c r="N77" s="22">
        <f>'Form_III MHT'!H75</f>
        <v>0</v>
      </c>
      <c r="O77" s="270">
        <f>'Form_III MHT'!I75</f>
        <v>0</v>
      </c>
      <c r="P77" s="273">
        <f>'Form_III MHT'!J75</f>
        <v>0</v>
      </c>
      <c r="Q77" s="8">
        <f>'Form_III MHT'!K75</f>
        <v>0</v>
      </c>
      <c r="R77" s="244">
        <f t="shared" si="54"/>
        <v>0</v>
      </c>
      <c r="S77" s="244">
        <f t="shared" si="55"/>
        <v>1</v>
      </c>
      <c r="T77" s="244">
        <f t="shared" si="56"/>
        <v>1</v>
      </c>
      <c r="U77" s="517"/>
      <c r="V77" s="518"/>
      <c r="W77" s="519"/>
      <c r="X77" s="100"/>
      <c r="Y77" s="100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</row>
    <row r="78" spans="1:384" s="83" customFormat="1" ht="26.25">
      <c r="A78" s="668"/>
      <c r="B78" s="271" t="s">
        <v>23</v>
      </c>
      <c r="C78" s="295">
        <f>'Form_I DP'!E32</f>
        <v>0</v>
      </c>
      <c r="D78" s="295">
        <f>'Form_I DP'!F32</f>
        <v>0</v>
      </c>
      <c r="E78" s="41">
        <f>'Form_I DP'!G32</f>
        <v>0</v>
      </c>
      <c r="F78" s="41">
        <f>'Form_II ASHAs,HBNC'!D28</f>
        <v>0</v>
      </c>
      <c r="G78" s="41">
        <f>'Form_II ASHAs,HBNC'!E28</f>
        <v>0</v>
      </c>
      <c r="H78" s="41">
        <f>'Form_II ASHAs,HBNC'!F28</f>
        <v>0</v>
      </c>
      <c r="I78" s="272">
        <f>'Form_III MHT'!C76</f>
        <v>0</v>
      </c>
      <c r="J78" s="272">
        <f>'Form_III MHT'!D76</f>
        <v>0</v>
      </c>
      <c r="K78" s="272">
        <f>'Form_III MHT'!E76</f>
        <v>0</v>
      </c>
      <c r="L78" s="22">
        <f>'Form_III MHT'!F76</f>
        <v>0</v>
      </c>
      <c r="M78" s="22">
        <f>'Form_III MHT'!G76</f>
        <v>0</v>
      </c>
      <c r="N78" s="22">
        <f>'Form_III MHT'!H76</f>
        <v>0</v>
      </c>
      <c r="O78" s="270">
        <f>'Form_III MHT'!I76</f>
        <v>0</v>
      </c>
      <c r="P78" s="273">
        <f>'Form_III MHT'!J76</f>
        <v>3</v>
      </c>
      <c r="Q78" s="8">
        <f>'Form_III MHT'!K76</f>
        <v>0</v>
      </c>
      <c r="R78" s="244">
        <f t="shared" si="54"/>
        <v>0</v>
      </c>
      <c r="S78" s="244">
        <f t="shared" si="55"/>
        <v>3</v>
      </c>
      <c r="T78" s="244">
        <f t="shared" si="56"/>
        <v>0</v>
      </c>
      <c r="U78" s="517"/>
      <c r="V78" s="518"/>
      <c r="W78" s="519"/>
      <c r="X78" s="100"/>
      <c r="Y78" s="100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</row>
    <row r="79" spans="1:384" s="83" customFormat="1" ht="26.25">
      <c r="A79" s="668" t="s">
        <v>45</v>
      </c>
      <c r="B79" s="271" t="s">
        <v>22</v>
      </c>
      <c r="C79" s="41">
        <f>'Form_I DP'!E33</f>
        <v>0</v>
      </c>
      <c r="D79" s="295">
        <f>'Form_I DP'!F33</f>
        <v>0</v>
      </c>
      <c r="E79" s="41">
        <f>'Form_I DP'!G33</f>
        <v>0</v>
      </c>
      <c r="F79" s="41">
        <f>'Form_II ASHAs,HBNC'!D29</f>
        <v>0</v>
      </c>
      <c r="G79" s="41">
        <f>'Form_II ASHAs,HBNC'!E29</f>
        <v>0</v>
      </c>
      <c r="H79" s="41">
        <f>'Form_II ASHAs,HBNC'!F29</f>
        <v>0</v>
      </c>
      <c r="I79" s="272">
        <f>'Form_III MHT'!C77</f>
        <v>0</v>
      </c>
      <c r="J79" s="272">
        <f>'Form_III MHT'!D77</f>
        <v>0</v>
      </c>
      <c r="K79" s="272">
        <f>'Form_III MHT'!E77</f>
        <v>0</v>
      </c>
      <c r="L79" s="22">
        <f>'Form_III MHT'!F77</f>
        <v>0</v>
      </c>
      <c r="M79" s="22">
        <f>'Form_III MHT'!G77</f>
        <v>0</v>
      </c>
      <c r="N79" s="22">
        <f>'Form_III MHT'!H77</f>
        <v>0</v>
      </c>
      <c r="O79" s="270">
        <f>'Form_III MHT'!I77</f>
        <v>0</v>
      </c>
      <c r="P79" s="273">
        <f>'Form_III MHT'!J77</f>
        <v>0</v>
      </c>
      <c r="Q79" s="8">
        <f>'Form_III MHT'!K77</f>
        <v>0</v>
      </c>
      <c r="R79" s="244">
        <f t="shared" si="54"/>
        <v>0</v>
      </c>
      <c r="S79" s="244">
        <f t="shared" si="55"/>
        <v>0</v>
      </c>
      <c r="T79" s="244">
        <f t="shared" si="56"/>
        <v>0</v>
      </c>
      <c r="U79" s="517"/>
      <c r="V79" s="518"/>
      <c r="W79" s="519"/>
      <c r="X79" s="100"/>
      <c r="Y79" s="100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/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/>
      <c r="KA79" s="84"/>
      <c r="KB79" s="84"/>
      <c r="KC79" s="84"/>
      <c r="KD79" s="84"/>
      <c r="KE79" s="84"/>
      <c r="KF79" s="84"/>
      <c r="KG79" s="84"/>
      <c r="KH79" s="84"/>
      <c r="KI79" s="84"/>
      <c r="KJ79" s="84"/>
      <c r="KK79" s="84"/>
      <c r="KL79" s="84"/>
      <c r="KM79" s="84"/>
      <c r="KN79" s="84"/>
      <c r="KO79" s="84"/>
      <c r="KP79" s="84"/>
      <c r="KQ79" s="84"/>
      <c r="KR79" s="84"/>
      <c r="KS79" s="84"/>
      <c r="KT79" s="84"/>
      <c r="KU79" s="84"/>
      <c r="KV79" s="84"/>
      <c r="KW79" s="84"/>
      <c r="KX79" s="84"/>
      <c r="KY79" s="84"/>
      <c r="KZ79" s="84"/>
      <c r="LA79" s="84"/>
      <c r="LB79" s="84"/>
      <c r="LC79" s="84"/>
      <c r="LD79" s="84"/>
      <c r="LE79" s="84"/>
      <c r="LF79" s="84"/>
      <c r="LG79" s="84"/>
      <c r="LH79" s="84"/>
      <c r="LI79" s="84"/>
      <c r="LJ79" s="84"/>
      <c r="LK79" s="84"/>
      <c r="LL79" s="84"/>
      <c r="LM79" s="84"/>
      <c r="LN79" s="84"/>
      <c r="LO79" s="84"/>
      <c r="LP79" s="84"/>
      <c r="LQ79" s="84"/>
      <c r="LR79" s="84"/>
      <c r="LS79" s="84"/>
      <c r="LT79" s="84"/>
      <c r="LU79" s="84"/>
      <c r="LV79" s="84"/>
      <c r="LW79" s="84"/>
      <c r="LX79" s="84"/>
      <c r="LY79" s="84"/>
      <c r="LZ79" s="84"/>
      <c r="MA79" s="84"/>
      <c r="MB79" s="84"/>
      <c r="MC79" s="84"/>
      <c r="MD79" s="84"/>
      <c r="ME79" s="84"/>
      <c r="MF79" s="84"/>
      <c r="MG79" s="84"/>
      <c r="MH79" s="84"/>
      <c r="MI79" s="84"/>
      <c r="MJ79" s="84"/>
      <c r="MK79" s="84"/>
      <c r="ML79" s="84"/>
      <c r="MM79" s="84"/>
      <c r="MN79" s="84"/>
      <c r="MO79" s="84"/>
      <c r="MP79" s="84"/>
      <c r="MQ79" s="84"/>
      <c r="MR79" s="84"/>
      <c r="MS79" s="84"/>
      <c r="MT79" s="84"/>
      <c r="MU79" s="84"/>
      <c r="MV79" s="84"/>
      <c r="MW79" s="84"/>
      <c r="MX79" s="84"/>
      <c r="MY79" s="84"/>
      <c r="MZ79" s="84"/>
      <c r="NA79" s="84"/>
      <c r="NB79" s="84"/>
      <c r="NC79" s="84"/>
      <c r="ND79" s="84"/>
      <c r="NE79" s="84"/>
      <c r="NF79" s="84"/>
      <c r="NG79" s="84"/>
      <c r="NH79" s="84"/>
      <c r="NI79" s="84"/>
      <c r="NJ79" s="84"/>
      <c r="NK79" s="84"/>
      <c r="NL79" s="84"/>
      <c r="NM79" s="84"/>
      <c r="NN79" s="84"/>
      <c r="NO79" s="84"/>
      <c r="NP79" s="84"/>
      <c r="NQ79" s="84"/>
      <c r="NR79" s="84"/>
      <c r="NS79" s="84"/>
      <c r="NT79" s="84"/>
    </row>
    <row r="80" spans="1:384" s="83" customFormat="1" ht="27.95" customHeight="1">
      <c r="A80" s="668"/>
      <c r="B80" s="271" t="s">
        <v>23</v>
      </c>
      <c r="C80" s="41">
        <f>'Form_I DP'!E34</f>
        <v>0</v>
      </c>
      <c r="D80" s="295">
        <f>'Form_I DP'!F34</f>
        <v>1</v>
      </c>
      <c r="E80" s="41">
        <f>'Form_I DP'!G34</f>
        <v>0</v>
      </c>
      <c r="F80" s="41">
        <f>'Form_II ASHAs,HBNC'!D30</f>
        <v>0</v>
      </c>
      <c r="G80" s="41">
        <f>'Form_II ASHAs,HBNC'!E30</f>
        <v>0</v>
      </c>
      <c r="H80" s="41">
        <f>'Form_II ASHAs,HBNC'!F30</f>
        <v>0</v>
      </c>
      <c r="I80" s="272">
        <f>'Form_III MHT'!C78</f>
        <v>0</v>
      </c>
      <c r="J80" s="272">
        <f>'Form_III MHT'!D78</f>
        <v>0</v>
      </c>
      <c r="K80" s="272">
        <f>'Form_III MHT'!E78</f>
        <v>0</v>
      </c>
      <c r="L80" s="22">
        <f>'Form_III MHT'!F78</f>
        <v>0</v>
      </c>
      <c r="M80" s="22">
        <f>'Form_III MHT'!G78</f>
        <v>0</v>
      </c>
      <c r="N80" s="22">
        <f>'Form_III MHT'!H78</f>
        <v>0</v>
      </c>
      <c r="O80" s="270">
        <f>'Form_III MHT'!I78</f>
        <v>0</v>
      </c>
      <c r="P80" s="273">
        <f>'Form_III MHT'!J78</f>
        <v>0</v>
      </c>
      <c r="Q80" s="8">
        <f>'Form_III MHT'!K78</f>
        <v>0</v>
      </c>
      <c r="R80" s="244">
        <f t="shared" si="54"/>
        <v>0</v>
      </c>
      <c r="S80" s="244">
        <f t="shared" si="55"/>
        <v>1</v>
      </c>
      <c r="T80" s="244">
        <f t="shared" si="56"/>
        <v>0</v>
      </c>
      <c r="U80" s="517"/>
      <c r="V80" s="518"/>
      <c r="W80" s="519"/>
      <c r="X80" s="100"/>
      <c r="Y80" s="100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/>
      <c r="NA80" s="84"/>
      <c r="NB80" s="84"/>
      <c r="NC80" s="84"/>
      <c r="ND80" s="84"/>
      <c r="NE80" s="84"/>
      <c r="NF80" s="84"/>
      <c r="NG80" s="84"/>
      <c r="NH80" s="84"/>
      <c r="NI80" s="84"/>
      <c r="NJ80" s="84"/>
      <c r="NK80" s="84"/>
      <c r="NL80" s="84"/>
      <c r="NM80" s="84"/>
      <c r="NN80" s="84"/>
      <c r="NO80" s="84"/>
      <c r="NP80" s="84"/>
      <c r="NQ80" s="84"/>
      <c r="NR80" s="84"/>
      <c r="NS80" s="84"/>
      <c r="NT80" s="84"/>
    </row>
    <row r="81" spans="1:384" s="83" customFormat="1" ht="27.95" customHeight="1">
      <c r="A81" s="668" t="s">
        <v>149</v>
      </c>
      <c r="B81" s="271" t="s">
        <v>22</v>
      </c>
      <c r="C81" s="41">
        <f>'Form_I DP'!E35</f>
        <v>0</v>
      </c>
      <c r="D81" s="295">
        <f>'Form_I DP'!F35</f>
        <v>0</v>
      </c>
      <c r="E81" s="41">
        <f>'Form_I DP'!G35</f>
        <v>0</v>
      </c>
      <c r="F81" s="41">
        <f>'Form_II ASHAs,HBNC'!D31</f>
        <v>0</v>
      </c>
      <c r="G81" s="41">
        <f>'Form_II ASHAs,HBNC'!E31</f>
        <v>0</v>
      </c>
      <c r="H81" s="41">
        <f>'Form_II ASHAs,HBNC'!F31</f>
        <v>0</v>
      </c>
      <c r="I81" s="272">
        <f>'Form_III MHT'!C79</f>
        <v>0</v>
      </c>
      <c r="J81" s="272">
        <f>'Form_III MHT'!D79</f>
        <v>0</v>
      </c>
      <c r="K81" s="272">
        <f>'Form_III MHT'!E79</f>
        <v>0</v>
      </c>
      <c r="L81" s="22">
        <f>'Form_III MHT'!F79</f>
        <v>0</v>
      </c>
      <c r="M81" s="22">
        <f>'Form_III MHT'!G79</f>
        <v>0</v>
      </c>
      <c r="N81" s="22">
        <f>'Form_III MHT'!H79</f>
        <v>0</v>
      </c>
      <c r="O81" s="270">
        <f>'Form_III MHT'!I79</f>
        <v>0</v>
      </c>
      <c r="P81" s="273">
        <f>'Form_III MHT'!J79</f>
        <v>0</v>
      </c>
      <c r="Q81" s="8">
        <f>'Form_III MHT'!K79</f>
        <v>0</v>
      </c>
      <c r="R81" s="244">
        <f t="shared" si="54"/>
        <v>0</v>
      </c>
      <c r="S81" s="244">
        <f t="shared" si="55"/>
        <v>0</v>
      </c>
      <c r="T81" s="244">
        <f t="shared" si="56"/>
        <v>0</v>
      </c>
      <c r="U81" s="517"/>
      <c r="V81" s="518"/>
      <c r="W81" s="519"/>
      <c r="X81" s="100"/>
      <c r="Y81" s="100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84"/>
      <c r="NA81" s="84"/>
      <c r="NB81" s="84"/>
      <c r="NC81" s="84"/>
      <c r="ND81" s="84"/>
      <c r="NE81" s="84"/>
      <c r="NF81" s="84"/>
      <c r="NG81" s="84"/>
      <c r="NH81" s="84"/>
      <c r="NI81" s="84"/>
      <c r="NJ81" s="84"/>
      <c r="NK81" s="84"/>
      <c r="NL81" s="84"/>
      <c r="NM81" s="84"/>
      <c r="NN81" s="84"/>
      <c r="NO81" s="84"/>
      <c r="NP81" s="84"/>
      <c r="NQ81" s="84"/>
      <c r="NR81" s="84"/>
      <c r="NS81" s="84"/>
      <c r="NT81" s="84"/>
    </row>
    <row r="82" spans="1:384" s="83" customFormat="1" ht="21" customHeight="1">
      <c r="A82" s="668"/>
      <c r="B82" s="271" t="s">
        <v>23</v>
      </c>
      <c r="C82" s="41">
        <f>'Form_I DP'!E36</f>
        <v>0</v>
      </c>
      <c r="D82" s="295">
        <f>'Form_I DP'!F36</f>
        <v>0</v>
      </c>
      <c r="E82" s="41">
        <f>'Form_I DP'!G36</f>
        <v>0</v>
      </c>
      <c r="F82" s="41">
        <f>'Form_II ASHAs,HBNC'!D32</f>
        <v>0</v>
      </c>
      <c r="G82" s="41">
        <f>'Form_II ASHAs,HBNC'!E32</f>
        <v>0</v>
      </c>
      <c r="H82" s="41">
        <f>'Form_II ASHAs,HBNC'!F32</f>
        <v>0</v>
      </c>
      <c r="I82" s="272">
        <f>'Form_III MHT'!C80</f>
        <v>0</v>
      </c>
      <c r="J82" s="272">
        <f>'Form_III MHT'!D80</f>
        <v>0</v>
      </c>
      <c r="K82" s="272">
        <f>'Form_III MHT'!E80</f>
        <v>0</v>
      </c>
      <c r="L82" s="22">
        <f>'Form_III MHT'!F80</f>
        <v>0</v>
      </c>
      <c r="M82" s="22">
        <f>'Form_III MHT'!G80</f>
        <v>0</v>
      </c>
      <c r="N82" s="22">
        <f>'Form_III MHT'!H80</f>
        <v>0</v>
      </c>
      <c r="O82" s="270">
        <f>'Form_III MHT'!I80</f>
        <v>0</v>
      </c>
      <c r="P82" s="273">
        <f>'Form_III MHT'!J80</f>
        <v>0</v>
      </c>
      <c r="Q82" s="8">
        <f>'Form_III MHT'!K80</f>
        <v>0</v>
      </c>
      <c r="R82" s="244">
        <f t="shared" si="54"/>
        <v>0</v>
      </c>
      <c r="S82" s="244">
        <f t="shared" si="55"/>
        <v>0</v>
      </c>
      <c r="T82" s="244">
        <f t="shared" si="56"/>
        <v>0</v>
      </c>
      <c r="U82" s="517"/>
      <c r="V82" s="518"/>
      <c r="W82" s="519"/>
      <c r="X82" s="100"/>
      <c r="Y82" s="100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/>
      <c r="KA82" s="84"/>
      <c r="KB82" s="84"/>
      <c r="KC82" s="84"/>
      <c r="KD82" s="84"/>
      <c r="KE82" s="84"/>
      <c r="KF82" s="84"/>
      <c r="KG82" s="84"/>
      <c r="KH82" s="84"/>
      <c r="KI82" s="84"/>
      <c r="KJ82" s="84"/>
      <c r="KK82" s="84"/>
      <c r="KL82" s="84"/>
      <c r="KM82" s="84"/>
      <c r="KN82" s="84"/>
      <c r="KO82" s="84"/>
      <c r="KP82" s="84"/>
      <c r="KQ82" s="84"/>
      <c r="KR82" s="84"/>
      <c r="KS82" s="84"/>
      <c r="KT82" s="84"/>
      <c r="KU82" s="84"/>
      <c r="KV82" s="84"/>
      <c r="KW82" s="84"/>
      <c r="KX82" s="84"/>
      <c r="KY82" s="84"/>
      <c r="KZ82" s="84"/>
      <c r="LA82" s="84"/>
      <c r="LB82" s="84"/>
      <c r="LC82" s="84"/>
      <c r="LD82" s="84"/>
      <c r="LE82" s="84"/>
      <c r="LF82" s="84"/>
      <c r="LG82" s="84"/>
      <c r="LH82" s="84"/>
      <c r="LI82" s="84"/>
      <c r="LJ82" s="84"/>
      <c r="LK82" s="84"/>
      <c r="LL82" s="84"/>
      <c r="LM82" s="84"/>
      <c r="LN82" s="84"/>
      <c r="LO82" s="84"/>
      <c r="LP82" s="84"/>
      <c r="LQ82" s="84"/>
      <c r="LR82" s="84"/>
      <c r="LS82" s="84"/>
      <c r="LT82" s="84"/>
      <c r="LU82" s="84"/>
      <c r="LV82" s="84"/>
      <c r="LW82" s="84"/>
      <c r="LX82" s="84"/>
      <c r="LY82" s="84"/>
      <c r="LZ82" s="84"/>
      <c r="MA82" s="84"/>
      <c r="MB82" s="84"/>
      <c r="MC82" s="84"/>
      <c r="MD82" s="84"/>
      <c r="ME82" s="84"/>
      <c r="MF82" s="84"/>
      <c r="MG82" s="84"/>
      <c r="MH82" s="84"/>
      <c r="MI82" s="84"/>
      <c r="MJ82" s="84"/>
      <c r="MK82" s="84"/>
      <c r="ML82" s="84"/>
      <c r="MM82" s="84"/>
      <c r="MN82" s="84"/>
      <c r="MO82" s="84"/>
      <c r="MP82" s="84"/>
      <c r="MQ82" s="84"/>
      <c r="MR82" s="84"/>
      <c r="MS82" s="84"/>
      <c r="MT82" s="84"/>
      <c r="MU82" s="84"/>
      <c r="MV82" s="84"/>
      <c r="MW82" s="84"/>
      <c r="MX82" s="84"/>
      <c r="MY82" s="84"/>
      <c r="MZ82" s="84"/>
      <c r="NA82" s="84"/>
      <c r="NB82" s="84"/>
      <c r="NC82" s="84"/>
      <c r="ND82" s="84"/>
      <c r="NE82" s="84"/>
      <c r="NF82" s="84"/>
      <c r="NG82" s="84"/>
      <c r="NH82" s="84"/>
      <c r="NI82" s="84"/>
      <c r="NJ82" s="84"/>
      <c r="NK82" s="84"/>
      <c r="NL82" s="84"/>
      <c r="NM82" s="84"/>
      <c r="NN82" s="84"/>
      <c r="NO82" s="84"/>
      <c r="NP82" s="84"/>
      <c r="NQ82" s="84"/>
      <c r="NR82" s="84"/>
      <c r="NS82" s="84"/>
      <c r="NT82" s="84"/>
    </row>
    <row r="83" spans="1:384" s="83" customFormat="1" ht="27.95" customHeight="1">
      <c r="A83" s="668" t="s">
        <v>47</v>
      </c>
      <c r="B83" s="271" t="s">
        <v>22</v>
      </c>
      <c r="C83" s="41">
        <f>'Form_I DP'!E37</f>
        <v>0</v>
      </c>
      <c r="D83" s="295">
        <f>'Form_I DP'!F37</f>
        <v>0</v>
      </c>
      <c r="E83" s="41">
        <f>'Form_I DP'!G37</f>
        <v>0</v>
      </c>
      <c r="F83" s="46"/>
      <c r="G83" s="46"/>
      <c r="H83" s="46"/>
      <c r="I83" s="272">
        <f>'Form_III MHT'!C81</f>
        <v>0</v>
      </c>
      <c r="J83" s="272">
        <f>'Form_III MHT'!D81</f>
        <v>0</v>
      </c>
      <c r="K83" s="272">
        <f>'Form_III MHT'!E81</f>
        <v>0</v>
      </c>
      <c r="L83" s="22">
        <f>'Form_III MHT'!F81</f>
        <v>0</v>
      </c>
      <c r="M83" s="22">
        <f>'Form_III MHT'!G81</f>
        <v>0</v>
      </c>
      <c r="N83" s="22">
        <f>'Form_III MHT'!H81</f>
        <v>0</v>
      </c>
      <c r="O83" s="270">
        <f>'Form_III MHT'!I81</f>
        <v>0</v>
      </c>
      <c r="P83" s="273">
        <f>'Form_III MHT'!J81</f>
        <v>0</v>
      </c>
      <c r="Q83" s="8">
        <f>'Form_III MHT'!K81</f>
        <v>0</v>
      </c>
      <c r="R83" s="244">
        <f t="shared" si="54"/>
        <v>0</v>
      </c>
      <c r="S83" s="244">
        <f t="shared" si="55"/>
        <v>0</v>
      </c>
      <c r="T83" s="244">
        <f t="shared" si="56"/>
        <v>0</v>
      </c>
      <c r="U83" s="517"/>
      <c r="V83" s="518"/>
      <c r="W83" s="519"/>
      <c r="X83" s="100"/>
      <c r="Y83" s="100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  <c r="JG83" s="84"/>
      <c r="JH83" s="84"/>
      <c r="JI83" s="84"/>
      <c r="JJ83" s="84"/>
      <c r="JK83" s="84"/>
      <c r="JL83" s="84"/>
      <c r="JM83" s="84"/>
      <c r="JN83" s="84"/>
      <c r="JO83" s="84"/>
      <c r="JP83" s="84"/>
      <c r="JQ83" s="84"/>
      <c r="JR83" s="84"/>
      <c r="JS83" s="84"/>
      <c r="JT83" s="84"/>
      <c r="JU83" s="84"/>
      <c r="JV83" s="84"/>
      <c r="JW83" s="84"/>
      <c r="JX83" s="84"/>
      <c r="JY83" s="84"/>
      <c r="JZ83" s="84"/>
      <c r="KA83" s="84"/>
      <c r="KB83" s="84"/>
      <c r="KC83" s="84"/>
      <c r="KD83" s="84"/>
      <c r="KE83" s="84"/>
      <c r="KF83" s="84"/>
      <c r="KG83" s="84"/>
      <c r="KH83" s="84"/>
      <c r="KI83" s="84"/>
      <c r="KJ83" s="84"/>
      <c r="KK83" s="84"/>
      <c r="KL83" s="84"/>
      <c r="KM83" s="84"/>
      <c r="KN83" s="84"/>
      <c r="KO83" s="84"/>
      <c r="KP83" s="84"/>
      <c r="KQ83" s="84"/>
      <c r="KR83" s="84"/>
      <c r="KS83" s="84"/>
      <c r="KT83" s="84"/>
      <c r="KU83" s="84"/>
      <c r="KV83" s="84"/>
      <c r="KW83" s="84"/>
      <c r="KX83" s="84"/>
      <c r="KY83" s="84"/>
      <c r="KZ83" s="84"/>
      <c r="LA83" s="84"/>
      <c r="LB83" s="84"/>
      <c r="LC83" s="84"/>
      <c r="LD83" s="84"/>
      <c r="LE83" s="84"/>
      <c r="LF83" s="84"/>
      <c r="LG83" s="84"/>
      <c r="LH83" s="84"/>
      <c r="LI83" s="84"/>
      <c r="LJ83" s="84"/>
      <c r="LK83" s="84"/>
      <c r="LL83" s="84"/>
      <c r="LM83" s="84"/>
      <c r="LN83" s="84"/>
      <c r="LO83" s="84"/>
      <c r="LP83" s="84"/>
      <c r="LQ83" s="84"/>
      <c r="LR83" s="84"/>
      <c r="LS83" s="84"/>
      <c r="LT83" s="84"/>
      <c r="LU83" s="84"/>
      <c r="LV83" s="84"/>
      <c r="LW83" s="84"/>
      <c r="LX83" s="84"/>
      <c r="LY83" s="84"/>
      <c r="LZ83" s="84"/>
      <c r="MA83" s="84"/>
      <c r="MB83" s="84"/>
      <c r="MC83" s="84"/>
      <c r="MD83" s="84"/>
      <c r="ME83" s="84"/>
      <c r="MF83" s="84"/>
      <c r="MG83" s="84"/>
      <c r="MH83" s="84"/>
      <c r="MI83" s="84"/>
      <c r="MJ83" s="84"/>
      <c r="MK83" s="84"/>
      <c r="ML83" s="84"/>
      <c r="MM83" s="84"/>
      <c r="MN83" s="84"/>
      <c r="MO83" s="84"/>
      <c r="MP83" s="84"/>
      <c r="MQ83" s="84"/>
      <c r="MR83" s="84"/>
      <c r="MS83" s="84"/>
      <c r="MT83" s="84"/>
      <c r="MU83" s="84"/>
      <c r="MV83" s="84"/>
      <c r="MW83" s="84"/>
      <c r="MX83" s="84"/>
      <c r="MY83" s="84"/>
      <c r="MZ83" s="84"/>
      <c r="NA83" s="84"/>
      <c r="NB83" s="84"/>
      <c r="NC83" s="84"/>
      <c r="ND83" s="84"/>
      <c r="NE83" s="84"/>
      <c r="NF83" s="84"/>
      <c r="NG83" s="84"/>
      <c r="NH83" s="84"/>
      <c r="NI83" s="84"/>
      <c r="NJ83" s="84"/>
      <c r="NK83" s="84"/>
      <c r="NL83" s="84"/>
      <c r="NM83" s="84"/>
      <c r="NN83" s="84"/>
      <c r="NO83" s="84"/>
      <c r="NP83" s="84"/>
      <c r="NQ83" s="84"/>
      <c r="NR83" s="84"/>
      <c r="NS83" s="84"/>
      <c r="NT83" s="84"/>
    </row>
    <row r="84" spans="1:384" s="83" customFormat="1" ht="26.25">
      <c r="A84" s="668"/>
      <c r="B84" s="271" t="s">
        <v>23</v>
      </c>
      <c r="C84" s="41">
        <f>'Form_I DP'!E38</f>
        <v>0</v>
      </c>
      <c r="D84" s="295">
        <f>'Form_I DP'!F38</f>
        <v>0</v>
      </c>
      <c r="E84" s="41">
        <f>'Form_I DP'!G38</f>
        <v>0</v>
      </c>
      <c r="F84" s="46"/>
      <c r="G84" s="46"/>
      <c r="H84" s="46"/>
      <c r="I84" s="272">
        <f>'Form_III MHT'!C82</f>
        <v>0</v>
      </c>
      <c r="J84" s="272">
        <f>'Form_III MHT'!D82</f>
        <v>0</v>
      </c>
      <c r="K84" s="272">
        <f>'Form_III MHT'!E82</f>
        <v>0</v>
      </c>
      <c r="L84" s="22">
        <f>'Form_III MHT'!F82</f>
        <v>0</v>
      </c>
      <c r="M84" s="22">
        <f>'Form_III MHT'!G82</f>
        <v>0</v>
      </c>
      <c r="N84" s="22">
        <f>'Form_III MHT'!H82</f>
        <v>0</v>
      </c>
      <c r="O84" s="270">
        <f>'Form_III MHT'!I82</f>
        <v>0</v>
      </c>
      <c r="P84" s="273">
        <f>'Form_III MHT'!J82</f>
        <v>0</v>
      </c>
      <c r="Q84" s="8">
        <f>'Form_III MHT'!K82</f>
        <v>0</v>
      </c>
      <c r="R84" s="244">
        <f t="shared" si="54"/>
        <v>0</v>
      </c>
      <c r="S84" s="244">
        <f t="shared" si="55"/>
        <v>0</v>
      </c>
      <c r="T84" s="244">
        <f t="shared" si="56"/>
        <v>0</v>
      </c>
      <c r="U84" s="517"/>
      <c r="V84" s="518"/>
      <c r="W84" s="519"/>
      <c r="X84" s="100"/>
      <c r="Y84" s="100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  <c r="IZ84" s="84"/>
      <c r="JA84" s="84"/>
      <c r="JB84" s="84"/>
      <c r="JC84" s="84"/>
      <c r="JD84" s="84"/>
      <c r="JE84" s="84"/>
      <c r="JF84" s="84"/>
      <c r="JG84" s="84"/>
      <c r="JH84" s="84"/>
      <c r="JI84" s="84"/>
      <c r="JJ84" s="84"/>
      <c r="JK84" s="84"/>
      <c r="JL84" s="84"/>
      <c r="JM84" s="84"/>
      <c r="JN84" s="84"/>
      <c r="JO84" s="84"/>
      <c r="JP84" s="84"/>
      <c r="JQ84" s="84"/>
      <c r="JR84" s="84"/>
      <c r="JS84" s="84"/>
      <c r="JT84" s="84"/>
      <c r="JU84" s="84"/>
      <c r="JV84" s="84"/>
      <c r="JW84" s="84"/>
      <c r="JX84" s="84"/>
      <c r="JY84" s="84"/>
      <c r="JZ84" s="84"/>
      <c r="KA84" s="84"/>
      <c r="KB84" s="84"/>
      <c r="KC84" s="84"/>
      <c r="KD84" s="84"/>
      <c r="KE84" s="84"/>
      <c r="KF84" s="84"/>
      <c r="KG84" s="84"/>
      <c r="KH84" s="84"/>
      <c r="KI84" s="84"/>
      <c r="KJ84" s="84"/>
      <c r="KK84" s="84"/>
      <c r="KL84" s="84"/>
      <c r="KM84" s="84"/>
      <c r="KN84" s="84"/>
      <c r="KO84" s="84"/>
      <c r="KP84" s="84"/>
      <c r="KQ84" s="84"/>
      <c r="KR84" s="84"/>
      <c r="KS84" s="84"/>
      <c r="KT84" s="84"/>
      <c r="KU84" s="84"/>
      <c r="KV84" s="84"/>
      <c r="KW84" s="84"/>
      <c r="KX84" s="84"/>
      <c r="KY84" s="84"/>
      <c r="KZ84" s="84"/>
      <c r="LA84" s="84"/>
      <c r="LB84" s="84"/>
      <c r="LC84" s="84"/>
      <c r="LD84" s="84"/>
      <c r="LE84" s="84"/>
      <c r="LF84" s="84"/>
      <c r="LG84" s="84"/>
      <c r="LH84" s="84"/>
      <c r="LI84" s="84"/>
      <c r="LJ84" s="84"/>
      <c r="LK84" s="84"/>
      <c r="LL84" s="84"/>
      <c r="LM84" s="84"/>
      <c r="LN84" s="84"/>
      <c r="LO84" s="84"/>
      <c r="LP84" s="84"/>
      <c r="LQ84" s="84"/>
      <c r="LR84" s="84"/>
      <c r="LS84" s="84"/>
      <c r="LT84" s="84"/>
      <c r="LU84" s="84"/>
      <c r="LV84" s="84"/>
      <c r="LW84" s="84"/>
      <c r="LX84" s="84"/>
      <c r="LY84" s="84"/>
      <c r="LZ84" s="84"/>
      <c r="MA84" s="84"/>
      <c r="MB84" s="84"/>
      <c r="MC84" s="84"/>
      <c r="MD84" s="84"/>
      <c r="ME84" s="84"/>
      <c r="MF84" s="84"/>
      <c r="MG84" s="84"/>
      <c r="MH84" s="84"/>
      <c r="MI84" s="84"/>
      <c r="MJ84" s="84"/>
      <c r="MK84" s="84"/>
      <c r="ML84" s="84"/>
      <c r="MM84" s="84"/>
      <c r="MN84" s="84"/>
      <c r="MO84" s="84"/>
      <c r="MP84" s="84"/>
      <c r="MQ84" s="84"/>
      <c r="MR84" s="84"/>
      <c r="MS84" s="84"/>
      <c r="MT84" s="84"/>
      <c r="MU84" s="84"/>
      <c r="MV84" s="84"/>
      <c r="MW84" s="84"/>
      <c r="MX84" s="84"/>
      <c r="MY84" s="84"/>
      <c r="MZ84" s="84"/>
      <c r="NA84" s="84"/>
      <c r="NB84" s="84"/>
      <c r="NC84" s="84"/>
      <c r="ND84" s="84"/>
      <c r="NE84" s="84"/>
      <c r="NF84" s="84"/>
      <c r="NG84" s="84"/>
      <c r="NH84" s="84"/>
      <c r="NI84" s="84"/>
      <c r="NJ84" s="84"/>
      <c r="NK84" s="84"/>
      <c r="NL84" s="84"/>
      <c r="NM84" s="84"/>
      <c r="NN84" s="84"/>
      <c r="NO84" s="84"/>
      <c r="NP84" s="84"/>
      <c r="NQ84" s="84"/>
      <c r="NR84" s="84"/>
      <c r="NS84" s="84"/>
      <c r="NT84" s="84"/>
    </row>
    <row r="85" spans="1:384" s="83" customFormat="1" ht="27.95" customHeight="1">
      <c r="A85" s="668" t="s">
        <v>48</v>
      </c>
      <c r="B85" s="271" t="s">
        <v>22</v>
      </c>
      <c r="C85" s="41">
        <f>'Form_I DP'!E39</f>
        <v>0</v>
      </c>
      <c r="D85" s="295">
        <f>'Form_I DP'!F39</f>
        <v>0</v>
      </c>
      <c r="E85" s="41">
        <f>'Form_I DP'!G39</f>
        <v>0</v>
      </c>
      <c r="F85" s="46"/>
      <c r="G85" s="46"/>
      <c r="H85" s="46"/>
      <c r="I85" s="272">
        <f>'Form_III MHT'!C83</f>
        <v>0</v>
      </c>
      <c r="J85" s="272">
        <f>'Form_III MHT'!D83</f>
        <v>0</v>
      </c>
      <c r="K85" s="272">
        <f>'Form_III MHT'!E83</f>
        <v>0</v>
      </c>
      <c r="L85" s="22">
        <f>'Form_III MHT'!F83</f>
        <v>0</v>
      </c>
      <c r="M85" s="22">
        <f>'Form_III MHT'!G83</f>
        <v>0</v>
      </c>
      <c r="N85" s="22">
        <f>'Form_III MHT'!H83</f>
        <v>0</v>
      </c>
      <c r="O85" s="270">
        <f>'Form_III MHT'!I83</f>
        <v>0</v>
      </c>
      <c r="P85" s="273">
        <f>'Form_III MHT'!J83</f>
        <v>0</v>
      </c>
      <c r="Q85" s="8">
        <f>'Form_III MHT'!K83</f>
        <v>0</v>
      </c>
      <c r="R85" s="244">
        <f t="shared" si="54"/>
        <v>0</v>
      </c>
      <c r="S85" s="244">
        <f t="shared" si="55"/>
        <v>0</v>
      </c>
      <c r="T85" s="244">
        <f t="shared" si="56"/>
        <v>0</v>
      </c>
      <c r="U85" s="517"/>
      <c r="V85" s="518"/>
      <c r="W85" s="519"/>
      <c r="X85" s="100"/>
      <c r="Y85" s="100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  <c r="IZ85" s="84"/>
      <c r="JA85" s="84"/>
      <c r="JB85" s="84"/>
      <c r="JC85" s="84"/>
      <c r="JD85" s="84"/>
      <c r="JE85" s="84"/>
      <c r="JF85" s="84"/>
      <c r="JG85" s="84"/>
      <c r="JH85" s="84"/>
      <c r="JI85" s="84"/>
      <c r="JJ85" s="84"/>
      <c r="JK85" s="84"/>
      <c r="JL85" s="84"/>
      <c r="JM85" s="84"/>
      <c r="JN85" s="84"/>
      <c r="JO85" s="84"/>
      <c r="JP85" s="84"/>
      <c r="JQ85" s="84"/>
      <c r="JR85" s="84"/>
      <c r="JS85" s="84"/>
      <c r="JT85" s="84"/>
      <c r="JU85" s="84"/>
      <c r="JV85" s="84"/>
      <c r="JW85" s="84"/>
      <c r="JX85" s="84"/>
      <c r="JY85" s="84"/>
      <c r="JZ85" s="84"/>
      <c r="KA85" s="84"/>
      <c r="KB85" s="84"/>
      <c r="KC85" s="84"/>
      <c r="KD85" s="84"/>
      <c r="KE85" s="84"/>
      <c r="KF85" s="84"/>
      <c r="KG85" s="84"/>
      <c r="KH85" s="84"/>
      <c r="KI85" s="84"/>
      <c r="KJ85" s="84"/>
      <c r="KK85" s="84"/>
      <c r="KL85" s="84"/>
      <c r="KM85" s="84"/>
      <c r="KN85" s="84"/>
      <c r="KO85" s="84"/>
      <c r="KP85" s="84"/>
      <c r="KQ85" s="84"/>
      <c r="KR85" s="84"/>
      <c r="KS85" s="84"/>
      <c r="KT85" s="84"/>
      <c r="KU85" s="84"/>
      <c r="KV85" s="84"/>
      <c r="KW85" s="84"/>
      <c r="KX85" s="84"/>
      <c r="KY85" s="84"/>
      <c r="KZ85" s="84"/>
      <c r="LA85" s="84"/>
      <c r="LB85" s="84"/>
      <c r="LC85" s="84"/>
      <c r="LD85" s="84"/>
      <c r="LE85" s="84"/>
      <c r="LF85" s="84"/>
      <c r="LG85" s="84"/>
      <c r="LH85" s="84"/>
      <c r="LI85" s="84"/>
      <c r="LJ85" s="84"/>
      <c r="LK85" s="84"/>
      <c r="LL85" s="84"/>
      <c r="LM85" s="84"/>
      <c r="LN85" s="84"/>
      <c r="LO85" s="84"/>
      <c r="LP85" s="84"/>
      <c r="LQ85" s="84"/>
      <c r="LR85" s="84"/>
      <c r="LS85" s="84"/>
      <c r="LT85" s="84"/>
      <c r="LU85" s="84"/>
      <c r="LV85" s="84"/>
      <c r="LW85" s="84"/>
      <c r="LX85" s="84"/>
      <c r="LY85" s="84"/>
      <c r="LZ85" s="84"/>
      <c r="MA85" s="84"/>
      <c r="MB85" s="84"/>
      <c r="MC85" s="84"/>
      <c r="MD85" s="84"/>
      <c r="ME85" s="84"/>
      <c r="MF85" s="84"/>
      <c r="MG85" s="84"/>
      <c r="MH85" s="84"/>
      <c r="MI85" s="84"/>
      <c r="MJ85" s="84"/>
      <c r="MK85" s="84"/>
      <c r="ML85" s="84"/>
      <c r="MM85" s="84"/>
      <c r="MN85" s="84"/>
      <c r="MO85" s="84"/>
      <c r="MP85" s="84"/>
      <c r="MQ85" s="84"/>
      <c r="MR85" s="84"/>
      <c r="MS85" s="84"/>
      <c r="MT85" s="84"/>
      <c r="MU85" s="84"/>
      <c r="MV85" s="84"/>
      <c r="MW85" s="84"/>
      <c r="MX85" s="84"/>
      <c r="MY85" s="84"/>
      <c r="MZ85" s="84"/>
      <c r="NA85" s="84"/>
      <c r="NB85" s="84"/>
      <c r="NC85" s="84"/>
      <c r="ND85" s="84"/>
      <c r="NE85" s="84"/>
      <c r="NF85" s="84"/>
      <c r="NG85" s="84"/>
      <c r="NH85" s="84"/>
      <c r="NI85" s="84"/>
      <c r="NJ85" s="84"/>
      <c r="NK85" s="84"/>
      <c r="NL85" s="84"/>
      <c r="NM85" s="84"/>
      <c r="NN85" s="84"/>
      <c r="NO85" s="84"/>
      <c r="NP85" s="84"/>
      <c r="NQ85" s="84"/>
      <c r="NR85" s="84"/>
      <c r="NS85" s="84"/>
      <c r="NT85" s="84"/>
    </row>
    <row r="86" spans="1:384" s="83" customFormat="1" ht="27.95" customHeight="1">
      <c r="A86" s="668"/>
      <c r="B86" s="271" t="s">
        <v>23</v>
      </c>
      <c r="C86" s="41">
        <f>'Form_I DP'!E40</f>
        <v>0</v>
      </c>
      <c r="D86" s="295">
        <f>'Form_I DP'!F40</f>
        <v>0</v>
      </c>
      <c r="E86" s="41">
        <f>'Form_I DP'!G40</f>
        <v>0</v>
      </c>
      <c r="F86" s="46"/>
      <c r="G86" s="46"/>
      <c r="H86" s="46"/>
      <c r="I86" s="272">
        <f>'Form_III MHT'!C84</f>
        <v>0</v>
      </c>
      <c r="J86" s="272">
        <f>'Form_III MHT'!D84</f>
        <v>0</v>
      </c>
      <c r="K86" s="272">
        <f>'Form_III MHT'!E84</f>
        <v>0</v>
      </c>
      <c r="L86" s="22">
        <f>'Form_III MHT'!F84</f>
        <v>0</v>
      </c>
      <c r="M86" s="22">
        <f>'Form_III MHT'!G84</f>
        <v>0</v>
      </c>
      <c r="N86" s="22">
        <f>'Form_III MHT'!H84</f>
        <v>0</v>
      </c>
      <c r="O86" s="270">
        <f>'Form_III MHT'!I84</f>
        <v>0</v>
      </c>
      <c r="P86" s="273">
        <f>'Form_III MHT'!J84</f>
        <v>0</v>
      </c>
      <c r="Q86" s="8">
        <f>'Form_III MHT'!K84</f>
        <v>0</v>
      </c>
      <c r="R86" s="244">
        <f t="shared" si="54"/>
        <v>0</v>
      </c>
      <c r="S86" s="244">
        <f t="shared" si="55"/>
        <v>0</v>
      </c>
      <c r="T86" s="244">
        <f t="shared" si="56"/>
        <v>0</v>
      </c>
      <c r="U86" s="517"/>
      <c r="V86" s="518"/>
      <c r="W86" s="519"/>
      <c r="X86" s="100"/>
      <c r="Y86" s="100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  <c r="IW86" s="84"/>
      <c r="IX86" s="84"/>
      <c r="IY86" s="84"/>
      <c r="IZ86" s="84"/>
      <c r="JA86" s="84"/>
      <c r="JB86" s="84"/>
      <c r="JC86" s="84"/>
      <c r="JD86" s="84"/>
      <c r="JE86" s="84"/>
      <c r="JF86" s="84"/>
      <c r="JG86" s="84"/>
      <c r="JH86" s="84"/>
      <c r="JI86" s="84"/>
      <c r="JJ86" s="84"/>
      <c r="JK86" s="84"/>
      <c r="JL86" s="84"/>
      <c r="JM86" s="84"/>
      <c r="JN86" s="84"/>
      <c r="JO86" s="84"/>
      <c r="JP86" s="84"/>
      <c r="JQ86" s="84"/>
      <c r="JR86" s="84"/>
      <c r="JS86" s="84"/>
      <c r="JT86" s="84"/>
      <c r="JU86" s="84"/>
      <c r="JV86" s="84"/>
      <c r="JW86" s="84"/>
      <c r="JX86" s="84"/>
      <c r="JY86" s="84"/>
      <c r="JZ86" s="84"/>
      <c r="KA86" s="84"/>
      <c r="KB86" s="84"/>
      <c r="KC86" s="84"/>
      <c r="KD86" s="84"/>
      <c r="KE86" s="84"/>
      <c r="KF86" s="84"/>
      <c r="KG86" s="84"/>
      <c r="KH86" s="84"/>
      <c r="KI86" s="84"/>
      <c r="KJ86" s="84"/>
      <c r="KK86" s="84"/>
      <c r="KL86" s="84"/>
      <c r="KM86" s="84"/>
      <c r="KN86" s="84"/>
      <c r="KO86" s="84"/>
      <c r="KP86" s="84"/>
      <c r="KQ86" s="84"/>
      <c r="KR86" s="84"/>
      <c r="KS86" s="84"/>
      <c r="KT86" s="84"/>
      <c r="KU86" s="84"/>
      <c r="KV86" s="84"/>
      <c r="KW86" s="84"/>
      <c r="KX86" s="84"/>
      <c r="KY86" s="84"/>
      <c r="KZ86" s="84"/>
      <c r="LA86" s="84"/>
      <c r="LB86" s="84"/>
      <c r="LC86" s="84"/>
      <c r="LD86" s="84"/>
      <c r="LE86" s="84"/>
      <c r="LF86" s="84"/>
      <c r="LG86" s="84"/>
      <c r="LH86" s="84"/>
      <c r="LI86" s="84"/>
      <c r="LJ86" s="84"/>
      <c r="LK86" s="84"/>
      <c r="LL86" s="84"/>
      <c r="LM86" s="84"/>
      <c r="LN86" s="84"/>
      <c r="LO86" s="84"/>
      <c r="LP86" s="84"/>
      <c r="LQ86" s="84"/>
      <c r="LR86" s="84"/>
      <c r="LS86" s="84"/>
      <c r="LT86" s="84"/>
      <c r="LU86" s="84"/>
      <c r="LV86" s="84"/>
      <c r="LW86" s="84"/>
      <c r="LX86" s="84"/>
      <c r="LY86" s="84"/>
      <c r="LZ86" s="84"/>
      <c r="MA86" s="84"/>
      <c r="MB86" s="84"/>
      <c r="MC86" s="84"/>
      <c r="MD86" s="84"/>
      <c r="ME86" s="84"/>
      <c r="MF86" s="84"/>
      <c r="MG86" s="84"/>
      <c r="MH86" s="84"/>
      <c r="MI86" s="84"/>
      <c r="MJ86" s="84"/>
      <c r="MK86" s="84"/>
      <c r="ML86" s="84"/>
      <c r="MM86" s="84"/>
      <c r="MN86" s="84"/>
      <c r="MO86" s="84"/>
      <c r="MP86" s="84"/>
      <c r="MQ86" s="84"/>
      <c r="MR86" s="84"/>
      <c r="MS86" s="84"/>
      <c r="MT86" s="84"/>
      <c r="MU86" s="84"/>
      <c r="MV86" s="84"/>
      <c r="MW86" s="84"/>
      <c r="MX86" s="84"/>
      <c r="MY86" s="84"/>
      <c r="MZ86" s="84"/>
      <c r="NA86" s="84"/>
      <c r="NB86" s="84"/>
      <c r="NC86" s="84"/>
      <c r="ND86" s="84"/>
      <c r="NE86" s="84"/>
      <c r="NF86" s="84"/>
      <c r="NG86" s="84"/>
      <c r="NH86" s="84"/>
      <c r="NI86" s="84"/>
      <c r="NJ86" s="84"/>
      <c r="NK86" s="84"/>
      <c r="NL86" s="84"/>
      <c r="NM86" s="84"/>
      <c r="NN86" s="84"/>
      <c r="NO86" s="84"/>
      <c r="NP86" s="84"/>
      <c r="NQ86" s="84"/>
      <c r="NR86" s="84"/>
      <c r="NS86" s="84"/>
      <c r="NT86" s="84"/>
    </row>
    <row r="87" spans="1:384" s="83" customFormat="1" ht="27.95" customHeight="1">
      <c r="A87" s="668" t="s">
        <v>49</v>
      </c>
      <c r="B87" s="271" t="s">
        <v>22</v>
      </c>
      <c r="C87" s="41">
        <f>'Form_I DP'!E41</f>
        <v>0</v>
      </c>
      <c r="D87" s="41">
        <f>'Form_I DP'!F41</f>
        <v>0</v>
      </c>
      <c r="E87" s="291">
        <f>'Form_I DP'!G41</f>
        <v>0</v>
      </c>
      <c r="F87" s="46"/>
      <c r="G87" s="46"/>
      <c r="H87" s="46"/>
      <c r="I87" s="272">
        <f>'Form_III MHT'!C85</f>
        <v>0</v>
      </c>
      <c r="J87" s="272">
        <f>'Form_III MHT'!D85</f>
        <v>0</v>
      </c>
      <c r="K87" s="272">
        <f>'Form_III MHT'!E85</f>
        <v>0</v>
      </c>
      <c r="L87" s="22">
        <f>'Form_III MHT'!F85</f>
        <v>0</v>
      </c>
      <c r="M87" s="22">
        <f>'Form_III MHT'!G85</f>
        <v>0</v>
      </c>
      <c r="N87" s="22">
        <f>'Form_III MHT'!H85</f>
        <v>0</v>
      </c>
      <c r="O87" s="270">
        <f>'Form_III MHT'!I85</f>
        <v>0</v>
      </c>
      <c r="P87" s="273">
        <f>'Form_III MHT'!J85</f>
        <v>0</v>
      </c>
      <c r="Q87" s="8">
        <f>'Form_III MHT'!K85</f>
        <v>0</v>
      </c>
      <c r="R87" s="244">
        <f t="shared" si="54"/>
        <v>0</v>
      </c>
      <c r="S87" s="244">
        <f t="shared" si="55"/>
        <v>0</v>
      </c>
      <c r="T87" s="244">
        <f t="shared" si="56"/>
        <v>0</v>
      </c>
      <c r="U87" s="517"/>
      <c r="V87" s="518"/>
      <c r="W87" s="519"/>
      <c r="X87" s="100"/>
      <c r="Y87" s="100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/>
      <c r="JE87" s="84"/>
      <c r="JF87" s="84"/>
      <c r="JG87" s="84"/>
      <c r="JH87" s="84"/>
      <c r="JI87" s="84"/>
      <c r="JJ87" s="84"/>
      <c r="JK87" s="84"/>
      <c r="JL87" s="84"/>
      <c r="JM87" s="84"/>
      <c r="JN87" s="84"/>
      <c r="JO87" s="84"/>
      <c r="JP87" s="84"/>
      <c r="JQ87" s="84"/>
      <c r="JR87" s="84"/>
      <c r="JS87" s="84"/>
      <c r="JT87" s="84"/>
      <c r="JU87" s="84"/>
      <c r="JV87" s="84"/>
      <c r="JW87" s="84"/>
      <c r="JX87" s="84"/>
      <c r="JY87" s="84"/>
      <c r="JZ87" s="84"/>
      <c r="KA87" s="84"/>
      <c r="KB87" s="84"/>
      <c r="KC87" s="84"/>
      <c r="KD87" s="84"/>
      <c r="KE87" s="84"/>
      <c r="KF87" s="84"/>
      <c r="KG87" s="84"/>
      <c r="KH87" s="84"/>
      <c r="KI87" s="84"/>
      <c r="KJ87" s="84"/>
      <c r="KK87" s="84"/>
      <c r="KL87" s="84"/>
      <c r="KM87" s="84"/>
      <c r="KN87" s="84"/>
      <c r="KO87" s="84"/>
      <c r="KP87" s="84"/>
      <c r="KQ87" s="84"/>
      <c r="KR87" s="84"/>
      <c r="KS87" s="84"/>
      <c r="KT87" s="84"/>
      <c r="KU87" s="84"/>
      <c r="KV87" s="84"/>
      <c r="KW87" s="84"/>
      <c r="KX87" s="84"/>
      <c r="KY87" s="84"/>
      <c r="KZ87" s="84"/>
      <c r="LA87" s="84"/>
      <c r="LB87" s="84"/>
      <c r="LC87" s="84"/>
      <c r="LD87" s="84"/>
      <c r="LE87" s="84"/>
      <c r="LF87" s="84"/>
      <c r="LG87" s="84"/>
      <c r="LH87" s="84"/>
      <c r="LI87" s="84"/>
      <c r="LJ87" s="84"/>
      <c r="LK87" s="84"/>
      <c r="LL87" s="84"/>
      <c r="LM87" s="84"/>
      <c r="LN87" s="84"/>
      <c r="LO87" s="84"/>
      <c r="LP87" s="84"/>
      <c r="LQ87" s="84"/>
      <c r="LR87" s="84"/>
      <c r="LS87" s="84"/>
      <c r="LT87" s="84"/>
      <c r="LU87" s="84"/>
      <c r="LV87" s="84"/>
      <c r="LW87" s="84"/>
      <c r="LX87" s="84"/>
      <c r="LY87" s="84"/>
      <c r="LZ87" s="84"/>
      <c r="MA87" s="84"/>
      <c r="MB87" s="84"/>
      <c r="MC87" s="84"/>
      <c r="MD87" s="84"/>
      <c r="ME87" s="84"/>
      <c r="MF87" s="84"/>
      <c r="MG87" s="84"/>
      <c r="MH87" s="84"/>
      <c r="MI87" s="84"/>
      <c r="MJ87" s="84"/>
      <c r="MK87" s="84"/>
      <c r="ML87" s="84"/>
      <c r="MM87" s="84"/>
      <c r="MN87" s="84"/>
      <c r="MO87" s="84"/>
      <c r="MP87" s="84"/>
      <c r="MQ87" s="84"/>
      <c r="MR87" s="84"/>
      <c r="MS87" s="84"/>
      <c r="MT87" s="84"/>
      <c r="MU87" s="84"/>
      <c r="MV87" s="84"/>
      <c r="MW87" s="84"/>
      <c r="MX87" s="84"/>
      <c r="MY87" s="84"/>
      <c r="MZ87" s="84"/>
      <c r="NA87" s="84"/>
      <c r="NB87" s="84"/>
      <c r="NC87" s="84"/>
      <c r="ND87" s="84"/>
      <c r="NE87" s="84"/>
      <c r="NF87" s="84"/>
      <c r="NG87" s="84"/>
      <c r="NH87" s="84"/>
      <c r="NI87" s="84"/>
      <c r="NJ87" s="84"/>
      <c r="NK87" s="84"/>
      <c r="NL87" s="84"/>
      <c r="NM87" s="84"/>
      <c r="NN87" s="84"/>
      <c r="NO87" s="84"/>
      <c r="NP87" s="84"/>
      <c r="NQ87" s="84"/>
      <c r="NR87" s="84"/>
      <c r="NS87" s="84"/>
      <c r="NT87" s="84"/>
    </row>
    <row r="88" spans="1:384" s="83" customFormat="1" ht="27.95" customHeight="1">
      <c r="A88" s="668"/>
      <c r="B88" s="271" t="s">
        <v>23</v>
      </c>
      <c r="C88" s="41">
        <f>'Form_I DP'!E42</f>
        <v>0</v>
      </c>
      <c r="D88" s="295">
        <v>0</v>
      </c>
      <c r="E88" s="291">
        <f>'Form_I DP'!G42</f>
        <v>0</v>
      </c>
      <c r="F88" s="46"/>
      <c r="G88" s="46"/>
      <c r="H88" s="46"/>
      <c r="I88" s="272">
        <f>'Form_III MHT'!C86</f>
        <v>0</v>
      </c>
      <c r="J88" s="272">
        <f>'Form_III MHT'!D86</f>
        <v>0</v>
      </c>
      <c r="K88" s="272">
        <f>'Form_III MHT'!E86</f>
        <v>0</v>
      </c>
      <c r="L88" s="22">
        <f>'Form_III MHT'!F86</f>
        <v>0</v>
      </c>
      <c r="M88" s="22">
        <f>'Form_III MHT'!G86</f>
        <v>0</v>
      </c>
      <c r="N88" s="22">
        <f>'Form_III MHT'!H86</f>
        <v>0</v>
      </c>
      <c r="O88" s="270">
        <f>'Form_III MHT'!I86</f>
        <v>0</v>
      </c>
      <c r="P88" s="273">
        <f>'Form_III MHT'!J86</f>
        <v>0</v>
      </c>
      <c r="Q88" s="8">
        <f>'Form_III MHT'!K86</f>
        <v>0</v>
      </c>
      <c r="R88" s="244">
        <f t="shared" si="54"/>
        <v>0</v>
      </c>
      <c r="S88" s="244">
        <f t="shared" si="55"/>
        <v>0</v>
      </c>
      <c r="T88" s="244">
        <f t="shared" si="56"/>
        <v>0</v>
      </c>
      <c r="U88" s="517"/>
      <c r="V88" s="518"/>
      <c r="W88" s="519"/>
      <c r="X88" s="100"/>
      <c r="Y88" s="100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  <c r="IW88" s="84"/>
      <c r="IX88" s="84"/>
      <c r="IY88" s="84"/>
      <c r="IZ88" s="84"/>
      <c r="JA88" s="84"/>
      <c r="JB88" s="84"/>
      <c r="JC88" s="84"/>
      <c r="JD88" s="84"/>
      <c r="JE88" s="84"/>
      <c r="JF88" s="84"/>
      <c r="JG88" s="84"/>
      <c r="JH88" s="84"/>
      <c r="JI88" s="84"/>
      <c r="JJ88" s="84"/>
      <c r="JK88" s="84"/>
      <c r="JL88" s="84"/>
      <c r="JM88" s="84"/>
      <c r="JN88" s="84"/>
      <c r="JO88" s="84"/>
      <c r="JP88" s="84"/>
      <c r="JQ88" s="84"/>
      <c r="JR88" s="84"/>
      <c r="JS88" s="84"/>
      <c r="JT88" s="84"/>
      <c r="JU88" s="84"/>
      <c r="JV88" s="84"/>
      <c r="JW88" s="84"/>
      <c r="JX88" s="84"/>
      <c r="JY88" s="84"/>
      <c r="JZ88" s="84"/>
      <c r="KA88" s="84"/>
      <c r="KB88" s="84"/>
      <c r="KC88" s="84"/>
      <c r="KD88" s="84"/>
      <c r="KE88" s="84"/>
      <c r="KF88" s="84"/>
      <c r="KG88" s="84"/>
      <c r="KH88" s="84"/>
      <c r="KI88" s="84"/>
      <c r="KJ88" s="84"/>
      <c r="KK88" s="84"/>
      <c r="KL88" s="84"/>
      <c r="KM88" s="84"/>
      <c r="KN88" s="84"/>
      <c r="KO88" s="84"/>
      <c r="KP88" s="84"/>
      <c r="KQ88" s="84"/>
      <c r="KR88" s="84"/>
      <c r="KS88" s="84"/>
      <c r="KT88" s="84"/>
      <c r="KU88" s="84"/>
      <c r="KV88" s="84"/>
      <c r="KW88" s="84"/>
      <c r="KX88" s="84"/>
      <c r="KY88" s="84"/>
      <c r="KZ88" s="84"/>
      <c r="LA88" s="84"/>
      <c r="LB88" s="84"/>
      <c r="LC88" s="84"/>
      <c r="LD88" s="84"/>
      <c r="LE88" s="84"/>
      <c r="LF88" s="84"/>
      <c r="LG88" s="84"/>
      <c r="LH88" s="84"/>
      <c r="LI88" s="84"/>
      <c r="LJ88" s="84"/>
      <c r="LK88" s="84"/>
      <c r="LL88" s="84"/>
      <c r="LM88" s="84"/>
      <c r="LN88" s="84"/>
      <c r="LO88" s="84"/>
      <c r="LP88" s="84"/>
      <c r="LQ88" s="84"/>
      <c r="LR88" s="84"/>
      <c r="LS88" s="84"/>
      <c r="LT88" s="84"/>
      <c r="LU88" s="84"/>
      <c r="LV88" s="84"/>
      <c r="LW88" s="84"/>
      <c r="LX88" s="84"/>
      <c r="LY88" s="84"/>
      <c r="LZ88" s="84"/>
      <c r="MA88" s="84"/>
      <c r="MB88" s="84"/>
      <c r="MC88" s="84"/>
      <c r="MD88" s="84"/>
      <c r="ME88" s="84"/>
      <c r="MF88" s="84"/>
      <c r="MG88" s="84"/>
      <c r="MH88" s="84"/>
      <c r="MI88" s="84"/>
      <c r="MJ88" s="84"/>
      <c r="MK88" s="84"/>
      <c r="ML88" s="84"/>
      <c r="MM88" s="84"/>
      <c r="MN88" s="84"/>
      <c r="MO88" s="84"/>
      <c r="MP88" s="84"/>
      <c r="MQ88" s="84"/>
      <c r="MR88" s="84"/>
      <c r="MS88" s="84"/>
      <c r="MT88" s="84"/>
      <c r="MU88" s="84"/>
      <c r="MV88" s="84"/>
      <c r="MW88" s="84"/>
      <c r="MX88" s="84"/>
      <c r="MY88" s="84"/>
      <c r="MZ88" s="84"/>
      <c r="NA88" s="84"/>
      <c r="NB88" s="84"/>
      <c r="NC88" s="84"/>
      <c r="ND88" s="84"/>
      <c r="NE88" s="84"/>
      <c r="NF88" s="84"/>
      <c r="NG88" s="84"/>
      <c r="NH88" s="84"/>
      <c r="NI88" s="84"/>
      <c r="NJ88" s="84"/>
      <c r="NK88" s="84"/>
      <c r="NL88" s="84"/>
      <c r="NM88" s="84"/>
      <c r="NN88" s="84"/>
      <c r="NO88" s="84"/>
      <c r="NP88" s="84"/>
      <c r="NQ88" s="84"/>
      <c r="NR88" s="84"/>
      <c r="NS88" s="84"/>
      <c r="NT88" s="84"/>
    </row>
    <row r="89" spans="1:384" s="83" customFormat="1" ht="27.95" customHeight="1">
      <c r="A89" s="668" t="s">
        <v>50</v>
      </c>
      <c r="B89" s="271" t="s">
        <v>22</v>
      </c>
      <c r="C89" s="41">
        <f>'Form_I DP'!E43</f>
        <v>0</v>
      </c>
      <c r="D89" s="41">
        <f>'Form_I DP'!F43</f>
        <v>0</v>
      </c>
      <c r="E89" s="41">
        <f>'Form_I DP'!G43</f>
        <v>0</v>
      </c>
      <c r="F89" s="46"/>
      <c r="G89" s="46"/>
      <c r="H89" s="46"/>
      <c r="I89" s="272">
        <f>'Form_III MHT'!C87</f>
        <v>0</v>
      </c>
      <c r="J89" s="272">
        <f>'Form_III MHT'!D87</f>
        <v>0</v>
      </c>
      <c r="K89" s="272">
        <f>'Form_III MHT'!E87</f>
        <v>0</v>
      </c>
      <c r="L89" s="22">
        <f>'Form_III MHT'!F87</f>
        <v>0</v>
      </c>
      <c r="M89" s="22">
        <f>'Form_III MHT'!G87</f>
        <v>0</v>
      </c>
      <c r="N89" s="22">
        <f>'Form_III MHT'!H87</f>
        <v>0</v>
      </c>
      <c r="O89" s="270">
        <f>'Form_III MHT'!I87</f>
        <v>0</v>
      </c>
      <c r="P89" s="273">
        <f>'Form_III MHT'!J87</f>
        <v>0</v>
      </c>
      <c r="Q89" s="8">
        <f>'Form_III MHT'!K87</f>
        <v>0</v>
      </c>
      <c r="R89" s="244">
        <f t="shared" si="54"/>
        <v>0</v>
      </c>
      <c r="S89" s="244">
        <f t="shared" si="55"/>
        <v>0</v>
      </c>
      <c r="T89" s="244">
        <f t="shared" si="56"/>
        <v>0</v>
      </c>
      <c r="U89" s="517"/>
      <c r="V89" s="518"/>
      <c r="W89" s="519"/>
      <c r="X89" s="100"/>
      <c r="Y89" s="100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/>
      <c r="JL89" s="84"/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/>
      <c r="JY89" s="84"/>
      <c r="JZ89" s="84"/>
      <c r="KA89" s="84"/>
      <c r="KB89" s="84"/>
      <c r="KC89" s="84"/>
      <c r="KD89" s="84"/>
      <c r="KE89" s="84"/>
      <c r="KF89" s="84"/>
      <c r="KG89" s="84"/>
      <c r="KH89" s="84"/>
      <c r="KI89" s="84"/>
      <c r="KJ89" s="84"/>
      <c r="KK89" s="84"/>
      <c r="KL89" s="84"/>
      <c r="KM89" s="84"/>
      <c r="KN89" s="84"/>
      <c r="KO89" s="84"/>
      <c r="KP89" s="84"/>
      <c r="KQ89" s="84"/>
      <c r="KR89" s="84"/>
      <c r="KS89" s="84"/>
      <c r="KT89" s="84"/>
      <c r="KU89" s="84"/>
      <c r="KV89" s="84"/>
      <c r="KW89" s="84"/>
      <c r="KX89" s="84"/>
      <c r="KY89" s="84"/>
      <c r="KZ89" s="84"/>
      <c r="LA89" s="84"/>
      <c r="LB89" s="84"/>
      <c r="LC89" s="84"/>
      <c r="LD89" s="84"/>
      <c r="LE89" s="84"/>
      <c r="LF89" s="84"/>
      <c r="LG89" s="84"/>
      <c r="LH89" s="84"/>
      <c r="LI89" s="84"/>
      <c r="LJ89" s="84"/>
      <c r="LK89" s="84"/>
      <c r="LL89" s="84"/>
      <c r="LM89" s="84"/>
      <c r="LN89" s="84"/>
      <c r="LO89" s="84"/>
      <c r="LP89" s="84"/>
      <c r="LQ89" s="84"/>
      <c r="LR89" s="84"/>
      <c r="LS89" s="84"/>
      <c r="LT89" s="84"/>
      <c r="LU89" s="84"/>
      <c r="LV89" s="84"/>
      <c r="LW89" s="84"/>
      <c r="LX89" s="84"/>
      <c r="LY89" s="84"/>
      <c r="LZ89" s="84"/>
      <c r="MA89" s="84"/>
      <c r="MB89" s="84"/>
      <c r="MC89" s="84"/>
      <c r="MD89" s="84"/>
      <c r="ME89" s="84"/>
      <c r="MF89" s="84"/>
      <c r="MG89" s="84"/>
      <c r="MH89" s="84"/>
      <c r="MI89" s="84"/>
      <c r="MJ89" s="84"/>
      <c r="MK89" s="84"/>
      <c r="ML89" s="84"/>
      <c r="MM89" s="84"/>
      <c r="MN89" s="84"/>
      <c r="MO89" s="84"/>
      <c r="MP89" s="84"/>
      <c r="MQ89" s="84"/>
      <c r="MR89" s="84"/>
      <c r="MS89" s="84"/>
      <c r="MT89" s="84"/>
      <c r="MU89" s="84"/>
      <c r="MV89" s="84"/>
      <c r="MW89" s="84"/>
      <c r="MX89" s="84"/>
      <c r="MY89" s="84"/>
      <c r="MZ89" s="84"/>
      <c r="NA89" s="84"/>
      <c r="NB89" s="84"/>
      <c r="NC89" s="84"/>
      <c r="ND89" s="84"/>
      <c r="NE89" s="84"/>
      <c r="NF89" s="84"/>
      <c r="NG89" s="84"/>
      <c r="NH89" s="84"/>
      <c r="NI89" s="84"/>
      <c r="NJ89" s="84"/>
      <c r="NK89" s="84"/>
      <c r="NL89" s="84"/>
      <c r="NM89" s="84"/>
      <c r="NN89" s="84"/>
      <c r="NO89" s="84"/>
      <c r="NP89" s="84"/>
      <c r="NQ89" s="84"/>
      <c r="NR89" s="84"/>
      <c r="NS89" s="84"/>
      <c r="NT89" s="84"/>
    </row>
    <row r="90" spans="1:384" s="83" customFormat="1" ht="27.95" customHeight="1">
      <c r="A90" s="668"/>
      <c r="B90" s="271" t="s">
        <v>23</v>
      </c>
      <c r="C90" s="41">
        <f>'Form_I DP'!E44</f>
        <v>0</v>
      </c>
      <c r="D90" s="41">
        <f>'Form_I DP'!F44</f>
        <v>0</v>
      </c>
      <c r="E90" s="41">
        <f>'Form_I DP'!G44</f>
        <v>0</v>
      </c>
      <c r="F90" s="46"/>
      <c r="G90" s="46"/>
      <c r="H90" s="46"/>
      <c r="I90" s="272">
        <f>'Form_III MHT'!C88</f>
        <v>0</v>
      </c>
      <c r="J90" s="272">
        <f>'Form_III MHT'!D88</f>
        <v>0</v>
      </c>
      <c r="K90" s="272">
        <f>'Form_III MHT'!E88</f>
        <v>0</v>
      </c>
      <c r="L90" s="22">
        <f>'Form_III MHT'!F88</f>
        <v>0</v>
      </c>
      <c r="M90" s="22">
        <f>'Form_III MHT'!G88</f>
        <v>0</v>
      </c>
      <c r="N90" s="22">
        <f>'Form_III MHT'!H88</f>
        <v>0</v>
      </c>
      <c r="O90" s="270">
        <f>'Form_III MHT'!I88</f>
        <v>0</v>
      </c>
      <c r="P90" s="273">
        <f>'Form_III MHT'!J88</f>
        <v>0</v>
      </c>
      <c r="Q90" s="8">
        <f>'Form_III MHT'!K88</f>
        <v>0</v>
      </c>
      <c r="R90" s="244">
        <f t="shared" si="54"/>
        <v>0</v>
      </c>
      <c r="S90" s="244">
        <f t="shared" si="55"/>
        <v>0</v>
      </c>
      <c r="T90" s="244">
        <f t="shared" si="56"/>
        <v>0</v>
      </c>
      <c r="U90" s="517"/>
      <c r="V90" s="518"/>
      <c r="W90" s="519"/>
      <c r="X90" s="100"/>
      <c r="Y90" s="100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/>
      <c r="JE90" s="84"/>
      <c r="JF90" s="84"/>
      <c r="JG90" s="84"/>
      <c r="JH90" s="84"/>
      <c r="JI90" s="84"/>
      <c r="JJ90" s="84"/>
      <c r="JK90" s="84"/>
      <c r="JL90" s="84"/>
      <c r="JM90" s="84"/>
      <c r="JN90" s="84"/>
      <c r="JO90" s="84"/>
      <c r="JP90" s="84"/>
      <c r="JQ90" s="84"/>
      <c r="JR90" s="84"/>
      <c r="JS90" s="84"/>
      <c r="JT90" s="84"/>
      <c r="JU90" s="84"/>
      <c r="JV90" s="84"/>
      <c r="JW90" s="84"/>
      <c r="JX90" s="84"/>
      <c r="JY90" s="84"/>
      <c r="JZ90" s="84"/>
      <c r="KA90" s="84"/>
      <c r="KB90" s="84"/>
      <c r="KC90" s="84"/>
      <c r="KD90" s="84"/>
      <c r="KE90" s="84"/>
      <c r="KF90" s="84"/>
      <c r="KG90" s="84"/>
      <c r="KH90" s="84"/>
      <c r="KI90" s="84"/>
      <c r="KJ90" s="84"/>
      <c r="KK90" s="84"/>
      <c r="KL90" s="84"/>
      <c r="KM90" s="84"/>
      <c r="KN90" s="84"/>
      <c r="KO90" s="84"/>
      <c r="KP90" s="84"/>
      <c r="KQ90" s="84"/>
      <c r="KR90" s="84"/>
      <c r="KS90" s="84"/>
      <c r="KT90" s="84"/>
      <c r="KU90" s="84"/>
      <c r="KV90" s="84"/>
      <c r="KW90" s="84"/>
      <c r="KX90" s="84"/>
      <c r="KY90" s="84"/>
      <c r="KZ90" s="84"/>
      <c r="LA90" s="84"/>
      <c r="LB90" s="84"/>
      <c r="LC90" s="84"/>
      <c r="LD90" s="84"/>
      <c r="LE90" s="84"/>
      <c r="LF90" s="84"/>
      <c r="LG90" s="84"/>
      <c r="LH90" s="84"/>
      <c r="LI90" s="84"/>
      <c r="LJ90" s="84"/>
      <c r="LK90" s="84"/>
      <c r="LL90" s="84"/>
      <c r="LM90" s="84"/>
      <c r="LN90" s="84"/>
      <c r="LO90" s="84"/>
      <c r="LP90" s="84"/>
      <c r="LQ90" s="84"/>
      <c r="LR90" s="84"/>
      <c r="LS90" s="84"/>
      <c r="LT90" s="84"/>
      <c r="LU90" s="84"/>
      <c r="LV90" s="84"/>
      <c r="LW90" s="84"/>
      <c r="LX90" s="84"/>
      <c r="LY90" s="84"/>
      <c r="LZ90" s="84"/>
      <c r="MA90" s="84"/>
      <c r="MB90" s="84"/>
      <c r="MC90" s="84"/>
      <c r="MD90" s="84"/>
      <c r="ME90" s="84"/>
      <c r="MF90" s="84"/>
      <c r="MG90" s="84"/>
      <c r="MH90" s="84"/>
      <c r="MI90" s="84"/>
      <c r="MJ90" s="84"/>
      <c r="MK90" s="84"/>
      <c r="ML90" s="84"/>
      <c r="MM90" s="84"/>
      <c r="MN90" s="84"/>
      <c r="MO90" s="84"/>
      <c r="MP90" s="84"/>
      <c r="MQ90" s="84"/>
      <c r="MR90" s="84"/>
      <c r="MS90" s="84"/>
      <c r="MT90" s="84"/>
      <c r="MU90" s="84"/>
      <c r="MV90" s="84"/>
      <c r="MW90" s="84"/>
      <c r="MX90" s="84"/>
      <c r="MY90" s="84"/>
      <c r="MZ90" s="84"/>
      <c r="NA90" s="84"/>
      <c r="NB90" s="84"/>
      <c r="NC90" s="84"/>
      <c r="ND90" s="84"/>
      <c r="NE90" s="84"/>
      <c r="NF90" s="84"/>
      <c r="NG90" s="84"/>
      <c r="NH90" s="84"/>
      <c r="NI90" s="84"/>
      <c r="NJ90" s="84"/>
      <c r="NK90" s="84"/>
      <c r="NL90" s="84"/>
      <c r="NM90" s="84"/>
      <c r="NN90" s="84"/>
      <c r="NO90" s="84"/>
      <c r="NP90" s="84"/>
      <c r="NQ90" s="84"/>
      <c r="NR90" s="84"/>
      <c r="NS90" s="84"/>
      <c r="NT90" s="84"/>
    </row>
    <row r="91" spans="1:384" s="83" customFormat="1" ht="27.95" customHeight="1">
      <c r="A91" s="669" t="s">
        <v>52</v>
      </c>
      <c r="B91" s="274" t="s">
        <v>22</v>
      </c>
      <c r="C91" s="46"/>
      <c r="D91" s="46"/>
      <c r="E91" s="46"/>
      <c r="F91" s="46"/>
      <c r="G91" s="46"/>
      <c r="H91" s="46"/>
      <c r="I91" s="272">
        <f>'Form_III MHT'!C89</f>
        <v>0</v>
      </c>
      <c r="J91" s="272">
        <f>'Form_III MHT'!D89</f>
        <v>0</v>
      </c>
      <c r="K91" s="272">
        <f>'Form_III MHT'!E89</f>
        <v>0</v>
      </c>
      <c r="L91" s="22">
        <f>'Form_III MHT'!F89</f>
        <v>0</v>
      </c>
      <c r="M91" s="22">
        <f>'Form_III MHT'!G89</f>
        <v>0</v>
      </c>
      <c r="N91" s="22">
        <f>'Form_III MHT'!H89</f>
        <v>0</v>
      </c>
      <c r="O91" s="270">
        <f>'Form_III MHT'!I89</f>
        <v>3</v>
      </c>
      <c r="P91" s="273">
        <f>'Form_III MHT'!J89</f>
        <v>0</v>
      </c>
      <c r="Q91" s="8">
        <f>'Form_III MHT'!K89</f>
        <v>0</v>
      </c>
      <c r="R91" s="244">
        <f t="shared" si="54"/>
        <v>3</v>
      </c>
      <c r="S91" s="244">
        <f t="shared" si="55"/>
        <v>0</v>
      </c>
      <c r="T91" s="244">
        <f t="shared" si="56"/>
        <v>0</v>
      </c>
      <c r="U91" s="517"/>
      <c r="V91" s="518"/>
      <c r="W91" s="519"/>
      <c r="X91" s="100"/>
      <c r="Y91" s="100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4"/>
      <c r="JG91" s="84"/>
      <c r="JH91" s="84"/>
      <c r="JI91" s="84"/>
      <c r="JJ91" s="84"/>
      <c r="JK91" s="84"/>
      <c r="JL91" s="84"/>
      <c r="JM91" s="84"/>
      <c r="JN91" s="84"/>
      <c r="JO91" s="84"/>
      <c r="JP91" s="84"/>
      <c r="JQ91" s="84"/>
      <c r="JR91" s="84"/>
      <c r="JS91" s="84"/>
      <c r="JT91" s="84"/>
      <c r="JU91" s="84"/>
      <c r="JV91" s="84"/>
      <c r="JW91" s="84"/>
      <c r="JX91" s="84"/>
      <c r="JY91" s="84"/>
      <c r="JZ91" s="84"/>
      <c r="KA91" s="84"/>
      <c r="KB91" s="84"/>
      <c r="KC91" s="84"/>
      <c r="KD91" s="84"/>
      <c r="KE91" s="84"/>
      <c r="KF91" s="84"/>
      <c r="KG91" s="84"/>
      <c r="KH91" s="84"/>
      <c r="KI91" s="84"/>
      <c r="KJ91" s="84"/>
      <c r="KK91" s="84"/>
      <c r="KL91" s="84"/>
      <c r="KM91" s="84"/>
      <c r="KN91" s="84"/>
      <c r="KO91" s="84"/>
      <c r="KP91" s="84"/>
      <c r="KQ91" s="84"/>
      <c r="KR91" s="84"/>
      <c r="KS91" s="84"/>
      <c r="KT91" s="84"/>
      <c r="KU91" s="84"/>
      <c r="KV91" s="84"/>
      <c r="KW91" s="84"/>
      <c r="KX91" s="84"/>
      <c r="KY91" s="84"/>
      <c r="KZ91" s="84"/>
      <c r="LA91" s="84"/>
      <c r="LB91" s="84"/>
      <c r="LC91" s="84"/>
      <c r="LD91" s="84"/>
      <c r="LE91" s="84"/>
      <c r="LF91" s="84"/>
      <c r="LG91" s="84"/>
      <c r="LH91" s="84"/>
      <c r="LI91" s="84"/>
      <c r="LJ91" s="84"/>
      <c r="LK91" s="84"/>
      <c r="LL91" s="84"/>
      <c r="LM91" s="84"/>
      <c r="LN91" s="84"/>
      <c r="LO91" s="84"/>
      <c r="LP91" s="84"/>
      <c r="LQ91" s="84"/>
      <c r="LR91" s="84"/>
      <c r="LS91" s="84"/>
      <c r="LT91" s="84"/>
      <c r="LU91" s="84"/>
      <c r="LV91" s="84"/>
      <c r="LW91" s="84"/>
      <c r="LX91" s="84"/>
      <c r="LY91" s="84"/>
      <c r="LZ91" s="84"/>
      <c r="MA91" s="84"/>
      <c r="MB91" s="84"/>
      <c r="MC91" s="84"/>
      <c r="MD91" s="84"/>
      <c r="ME91" s="84"/>
      <c r="MF91" s="84"/>
      <c r="MG91" s="84"/>
      <c r="MH91" s="84"/>
      <c r="MI91" s="84"/>
      <c r="MJ91" s="84"/>
      <c r="MK91" s="84"/>
      <c r="ML91" s="84"/>
      <c r="MM91" s="84"/>
      <c r="MN91" s="84"/>
      <c r="MO91" s="84"/>
      <c r="MP91" s="84"/>
      <c r="MQ91" s="84"/>
      <c r="MR91" s="84"/>
      <c r="MS91" s="84"/>
      <c r="MT91" s="84"/>
      <c r="MU91" s="84"/>
      <c r="MV91" s="84"/>
      <c r="MW91" s="84"/>
      <c r="MX91" s="84"/>
      <c r="MY91" s="84"/>
      <c r="MZ91" s="84"/>
      <c r="NA91" s="84"/>
      <c r="NB91" s="84"/>
      <c r="NC91" s="84"/>
      <c r="ND91" s="84"/>
      <c r="NE91" s="84"/>
      <c r="NF91" s="84"/>
      <c r="NG91" s="84"/>
      <c r="NH91" s="84"/>
      <c r="NI91" s="84"/>
      <c r="NJ91" s="84"/>
      <c r="NK91" s="84"/>
      <c r="NL91" s="84"/>
      <c r="NM91" s="84"/>
      <c r="NN91" s="84"/>
      <c r="NO91" s="84"/>
      <c r="NP91" s="84"/>
      <c r="NQ91" s="84"/>
      <c r="NR91" s="84"/>
      <c r="NS91" s="84"/>
      <c r="NT91" s="84"/>
    </row>
    <row r="92" spans="1:384" s="83" customFormat="1" ht="27.95" customHeight="1">
      <c r="A92" s="669"/>
      <c r="B92" s="274" t="s">
        <v>23</v>
      </c>
      <c r="C92" s="46"/>
      <c r="D92" s="46"/>
      <c r="E92" s="46"/>
      <c r="F92" s="46"/>
      <c r="G92" s="46"/>
      <c r="H92" s="46"/>
      <c r="I92" s="272">
        <f>'Form_III MHT'!C90</f>
        <v>0</v>
      </c>
      <c r="J92" s="272">
        <f>'Form_III MHT'!D90</f>
        <v>0</v>
      </c>
      <c r="K92" s="272">
        <f>'Form_III MHT'!E90</f>
        <v>0</v>
      </c>
      <c r="L92" s="22">
        <f>'Form_III MHT'!F90</f>
        <v>0</v>
      </c>
      <c r="M92" s="22">
        <f>'Form_III MHT'!G90</f>
        <v>0</v>
      </c>
      <c r="N92" s="22">
        <f>'Form_III MHT'!H90</f>
        <v>0</v>
      </c>
      <c r="O92" s="270">
        <f>'Form_III MHT'!I90</f>
        <v>10</v>
      </c>
      <c r="P92" s="273">
        <f>'Form_III MHT'!J90</f>
        <v>4</v>
      </c>
      <c r="Q92" s="8">
        <f>'Form_III MHT'!K90</f>
        <v>0</v>
      </c>
      <c r="R92" s="244">
        <f t="shared" si="54"/>
        <v>10</v>
      </c>
      <c r="S92" s="244">
        <f t="shared" si="55"/>
        <v>4</v>
      </c>
      <c r="T92" s="244">
        <f t="shared" si="56"/>
        <v>0</v>
      </c>
      <c r="U92" s="517"/>
      <c r="V92" s="518"/>
      <c r="W92" s="519"/>
      <c r="X92" s="100"/>
      <c r="Y92" s="100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/>
      <c r="JE92" s="84"/>
      <c r="JF92" s="84"/>
      <c r="JG92" s="84"/>
      <c r="JH92" s="84"/>
      <c r="JI92" s="84"/>
      <c r="JJ92" s="84"/>
      <c r="JK92" s="84"/>
      <c r="JL92" s="84"/>
      <c r="JM92" s="84"/>
      <c r="JN92" s="84"/>
      <c r="JO92" s="84"/>
      <c r="JP92" s="84"/>
      <c r="JQ92" s="84"/>
      <c r="JR92" s="84"/>
      <c r="JS92" s="84"/>
      <c r="JT92" s="84"/>
      <c r="JU92" s="84"/>
      <c r="JV92" s="84"/>
      <c r="JW92" s="84"/>
      <c r="JX92" s="84"/>
      <c r="JY92" s="84"/>
      <c r="JZ92" s="84"/>
      <c r="KA92" s="84"/>
      <c r="KB92" s="84"/>
      <c r="KC92" s="84"/>
      <c r="KD92" s="84"/>
      <c r="KE92" s="84"/>
      <c r="KF92" s="84"/>
      <c r="KG92" s="84"/>
      <c r="KH92" s="84"/>
      <c r="KI92" s="84"/>
      <c r="KJ92" s="84"/>
      <c r="KK92" s="84"/>
      <c r="KL92" s="84"/>
      <c r="KM92" s="84"/>
      <c r="KN92" s="84"/>
      <c r="KO92" s="84"/>
      <c r="KP92" s="84"/>
      <c r="KQ92" s="84"/>
      <c r="KR92" s="84"/>
      <c r="KS92" s="84"/>
      <c r="KT92" s="84"/>
      <c r="KU92" s="84"/>
      <c r="KV92" s="84"/>
      <c r="KW92" s="84"/>
      <c r="KX92" s="84"/>
      <c r="KY92" s="84"/>
      <c r="KZ92" s="84"/>
      <c r="LA92" s="84"/>
      <c r="LB92" s="84"/>
      <c r="LC92" s="84"/>
      <c r="LD92" s="84"/>
      <c r="LE92" s="84"/>
      <c r="LF92" s="84"/>
      <c r="LG92" s="84"/>
      <c r="LH92" s="84"/>
      <c r="LI92" s="84"/>
      <c r="LJ92" s="84"/>
      <c r="LK92" s="84"/>
      <c r="LL92" s="84"/>
      <c r="LM92" s="84"/>
      <c r="LN92" s="84"/>
      <c r="LO92" s="84"/>
      <c r="LP92" s="84"/>
      <c r="LQ92" s="84"/>
      <c r="LR92" s="84"/>
      <c r="LS92" s="84"/>
      <c r="LT92" s="84"/>
      <c r="LU92" s="84"/>
      <c r="LV92" s="84"/>
      <c r="LW92" s="84"/>
      <c r="LX92" s="84"/>
      <c r="LY92" s="84"/>
      <c r="LZ92" s="84"/>
      <c r="MA92" s="84"/>
      <c r="MB92" s="84"/>
      <c r="MC92" s="84"/>
      <c r="MD92" s="84"/>
      <c r="ME92" s="84"/>
      <c r="MF92" s="84"/>
      <c r="MG92" s="84"/>
      <c r="MH92" s="84"/>
      <c r="MI92" s="84"/>
      <c r="MJ92" s="84"/>
      <c r="MK92" s="84"/>
      <c r="ML92" s="84"/>
      <c r="MM92" s="84"/>
      <c r="MN92" s="84"/>
      <c r="MO92" s="84"/>
      <c r="MP92" s="84"/>
      <c r="MQ92" s="84"/>
      <c r="MR92" s="84"/>
      <c r="MS92" s="84"/>
      <c r="MT92" s="84"/>
      <c r="MU92" s="84"/>
      <c r="MV92" s="84"/>
      <c r="MW92" s="84"/>
      <c r="MX92" s="84"/>
      <c r="MY92" s="84"/>
      <c r="MZ92" s="84"/>
      <c r="NA92" s="84"/>
      <c r="NB92" s="84"/>
      <c r="NC92" s="84"/>
      <c r="ND92" s="84"/>
      <c r="NE92" s="84"/>
      <c r="NF92" s="84"/>
      <c r="NG92" s="84"/>
      <c r="NH92" s="84"/>
      <c r="NI92" s="84"/>
      <c r="NJ92" s="84"/>
      <c r="NK92" s="84"/>
      <c r="NL92" s="84"/>
      <c r="NM92" s="84"/>
      <c r="NN92" s="84"/>
      <c r="NO92" s="84"/>
      <c r="NP92" s="84"/>
      <c r="NQ92" s="84"/>
      <c r="NR92" s="84"/>
      <c r="NS92" s="84"/>
      <c r="NT92" s="84"/>
    </row>
    <row r="93" spans="1:384" s="83" customFormat="1" ht="27.95" customHeight="1">
      <c r="A93" s="669" t="s">
        <v>189</v>
      </c>
      <c r="B93" s="274" t="s">
        <v>22</v>
      </c>
      <c r="C93" s="46"/>
      <c r="D93" s="46"/>
      <c r="E93" s="46"/>
      <c r="F93" s="46"/>
      <c r="G93" s="46"/>
      <c r="H93" s="46"/>
      <c r="I93" s="272">
        <f>'Form_III MHT'!C91</f>
        <v>0</v>
      </c>
      <c r="J93" s="272">
        <v>0</v>
      </c>
      <c r="K93" s="272">
        <f>'Form_III MHT'!E91</f>
        <v>0</v>
      </c>
      <c r="L93" s="22">
        <f>'Form_III MHT'!F91</f>
        <v>0</v>
      </c>
      <c r="M93" s="22">
        <f>'Form_III MHT'!G91</f>
        <v>0</v>
      </c>
      <c r="N93" s="22">
        <f>'Form_III MHT'!H91</f>
        <v>0</v>
      </c>
      <c r="O93" s="270">
        <f>'Form_III MHT'!I91</f>
        <v>0</v>
      </c>
      <c r="P93" s="273">
        <f>'Form_III MHT'!J91</f>
        <v>0</v>
      </c>
      <c r="Q93" s="8">
        <f>'Form_III MHT'!K91</f>
        <v>0</v>
      </c>
      <c r="R93" s="244">
        <f t="shared" si="54"/>
        <v>0</v>
      </c>
      <c r="S93" s="244">
        <f t="shared" si="55"/>
        <v>0</v>
      </c>
      <c r="T93" s="244">
        <f t="shared" si="56"/>
        <v>0</v>
      </c>
      <c r="U93" s="517"/>
      <c r="V93" s="518"/>
      <c r="W93" s="519"/>
      <c r="X93" s="100"/>
      <c r="Y93" s="100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  <c r="IW93" s="84"/>
      <c r="IX93" s="84"/>
      <c r="IY93" s="84"/>
      <c r="IZ93" s="84"/>
      <c r="JA93" s="84"/>
      <c r="JB93" s="84"/>
      <c r="JC93" s="84"/>
      <c r="JD93" s="84"/>
      <c r="JE93" s="84"/>
      <c r="JF93" s="84"/>
      <c r="JG93" s="84"/>
      <c r="JH93" s="84"/>
      <c r="JI93" s="84"/>
      <c r="JJ93" s="84"/>
      <c r="JK93" s="84"/>
      <c r="JL93" s="84"/>
      <c r="JM93" s="84"/>
      <c r="JN93" s="84"/>
      <c r="JO93" s="84"/>
      <c r="JP93" s="84"/>
      <c r="JQ93" s="84"/>
      <c r="JR93" s="84"/>
      <c r="JS93" s="84"/>
      <c r="JT93" s="84"/>
      <c r="JU93" s="84"/>
      <c r="JV93" s="84"/>
      <c r="JW93" s="84"/>
      <c r="JX93" s="84"/>
      <c r="JY93" s="84"/>
      <c r="JZ93" s="84"/>
      <c r="KA93" s="84"/>
      <c r="KB93" s="84"/>
      <c r="KC93" s="84"/>
      <c r="KD93" s="84"/>
      <c r="KE93" s="84"/>
      <c r="KF93" s="84"/>
      <c r="KG93" s="84"/>
      <c r="KH93" s="84"/>
      <c r="KI93" s="84"/>
      <c r="KJ93" s="84"/>
      <c r="KK93" s="84"/>
      <c r="KL93" s="84"/>
      <c r="KM93" s="84"/>
      <c r="KN93" s="84"/>
      <c r="KO93" s="84"/>
      <c r="KP93" s="84"/>
      <c r="KQ93" s="84"/>
      <c r="KR93" s="84"/>
      <c r="KS93" s="84"/>
      <c r="KT93" s="84"/>
      <c r="KU93" s="84"/>
      <c r="KV93" s="84"/>
      <c r="KW93" s="84"/>
      <c r="KX93" s="84"/>
      <c r="KY93" s="84"/>
      <c r="KZ93" s="84"/>
      <c r="LA93" s="84"/>
      <c r="LB93" s="84"/>
      <c r="LC93" s="84"/>
      <c r="LD93" s="84"/>
      <c r="LE93" s="84"/>
      <c r="LF93" s="84"/>
      <c r="LG93" s="84"/>
      <c r="LH93" s="84"/>
      <c r="LI93" s="84"/>
      <c r="LJ93" s="84"/>
      <c r="LK93" s="84"/>
      <c r="LL93" s="84"/>
      <c r="LM93" s="84"/>
      <c r="LN93" s="84"/>
      <c r="LO93" s="84"/>
      <c r="LP93" s="84"/>
      <c r="LQ93" s="84"/>
      <c r="LR93" s="84"/>
      <c r="LS93" s="84"/>
      <c r="LT93" s="84"/>
      <c r="LU93" s="84"/>
      <c r="LV93" s="84"/>
      <c r="LW93" s="84"/>
      <c r="LX93" s="84"/>
      <c r="LY93" s="84"/>
      <c r="LZ93" s="84"/>
      <c r="MA93" s="84"/>
      <c r="MB93" s="84"/>
      <c r="MC93" s="84"/>
      <c r="MD93" s="84"/>
      <c r="ME93" s="84"/>
      <c r="MF93" s="84"/>
      <c r="MG93" s="84"/>
      <c r="MH93" s="84"/>
      <c r="MI93" s="84"/>
      <c r="MJ93" s="84"/>
      <c r="MK93" s="84"/>
      <c r="ML93" s="84"/>
      <c r="MM93" s="84"/>
      <c r="MN93" s="84"/>
      <c r="MO93" s="84"/>
      <c r="MP93" s="84"/>
      <c r="MQ93" s="84"/>
      <c r="MR93" s="84"/>
      <c r="MS93" s="84"/>
      <c r="MT93" s="84"/>
      <c r="MU93" s="84"/>
      <c r="MV93" s="84"/>
      <c r="MW93" s="84"/>
      <c r="MX93" s="84"/>
      <c r="MY93" s="84"/>
      <c r="MZ93" s="84"/>
      <c r="NA93" s="84"/>
      <c r="NB93" s="84"/>
      <c r="NC93" s="84"/>
      <c r="ND93" s="84"/>
      <c r="NE93" s="84"/>
      <c r="NF93" s="84"/>
      <c r="NG93" s="84"/>
      <c r="NH93" s="84"/>
      <c r="NI93" s="84"/>
      <c r="NJ93" s="84"/>
      <c r="NK93" s="84"/>
      <c r="NL93" s="84"/>
      <c r="NM93" s="84"/>
      <c r="NN93" s="84"/>
      <c r="NO93" s="84"/>
      <c r="NP93" s="84"/>
      <c r="NQ93" s="84"/>
      <c r="NR93" s="84"/>
      <c r="NS93" s="84"/>
      <c r="NT93" s="84"/>
    </row>
    <row r="94" spans="1:384" s="83" customFormat="1" ht="27.95" customHeight="1">
      <c r="A94" s="669"/>
      <c r="B94" s="274" t="s">
        <v>23</v>
      </c>
      <c r="C94" s="46"/>
      <c r="D94" s="46"/>
      <c r="E94" s="46"/>
      <c r="F94" s="46"/>
      <c r="G94" s="46"/>
      <c r="H94" s="46"/>
      <c r="I94" s="272">
        <f>'Form_III MHT'!C92</f>
        <v>0</v>
      </c>
      <c r="J94" s="272">
        <v>0</v>
      </c>
      <c r="K94" s="272">
        <f>'Form_III MHT'!E92</f>
        <v>0</v>
      </c>
      <c r="L94" s="22">
        <f>'Form_III MHT'!F92</f>
        <v>0</v>
      </c>
      <c r="M94" s="22">
        <v>0</v>
      </c>
      <c r="N94" s="22">
        <f>'Form_III MHT'!H92</f>
        <v>0</v>
      </c>
      <c r="O94" s="270">
        <f>'Form_III MHT'!I92</f>
        <v>0</v>
      </c>
      <c r="P94" s="273">
        <f>'Form_III MHT'!J92</f>
        <v>0</v>
      </c>
      <c r="Q94" s="8">
        <f>'Form_III MHT'!K92</f>
        <v>0</v>
      </c>
      <c r="R94" s="244">
        <f t="shared" si="54"/>
        <v>0</v>
      </c>
      <c r="S94" s="244">
        <f t="shared" si="55"/>
        <v>0</v>
      </c>
      <c r="T94" s="244">
        <f t="shared" si="56"/>
        <v>0</v>
      </c>
      <c r="U94" s="517"/>
      <c r="V94" s="518"/>
      <c r="W94" s="519"/>
      <c r="X94" s="100"/>
      <c r="Y94" s="100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  <c r="IW94" s="84"/>
      <c r="IX94" s="84"/>
      <c r="IY94" s="84"/>
      <c r="IZ94" s="84"/>
      <c r="JA94" s="84"/>
      <c r="JB94" s="84"/>
      <c r="JC94" s="84"/>
      <c r="JD94" s="84"/>
      <c r="JE94" s="84"/>
      <c r="JF94" s="84"/>
      <c r="JG94" s="84"/>
      <c r="JH94" s="84"/>
      <c r="JI94" s="84"/>
      <c r="JJ94" s="84"/>
      <c r="JK94" s="84"/>
      <c r="JL94" s="84"/>
      <c r="JM94" s="84"/>
      <c r="JN94" s="84"/>
      <c r="JO94" s="84"/>
      <c r="JP94" s="84"/>
      <c r="JQ94" s="84"/>
      <c r="JR94" s="84"/>
      <c r="JS94" s="84"/>
      <c r="JT94" s="84"/>
      <c r="JU94" s="84"/>
      <c r="JV94" s="84"/>
      <c r="JW94" s="84"/>
      <c r="JX94" s="84"/>
      <c r="JY94" s="84"/>
      <c r="JZ94" s="84"/>
      <c r="KA94" s="84"/>
      <c r="KB94" s="84"/>
      <c r="KC94" s="84"/>
      <c r="KD94" s="84"/>
      <c r="KE94" s="84"/>
      <c r="KF94" s="84"/>
      <c r="KG94" s="84"/>
      <c r="KH94" s="84"/>
      <c r="KI94" s="84"/>
      <c r="KJ94" s="84"/>
      <c r="KK94" s="84"/>
      <c r="KL94" s="84"/>
      <c r="KM94" s="84"/>
      <c r="KN94" s="84"/>
      <c r="KO94" s="84"/>
      <c r="KP94" s="84"/>
      <c r="KQ94" s="84"/>
      <c r="KR94" s="84"/>
      <c r="KS94" s="84"/>
      <c r="KT94" s="84"/>
      <c r="KU94" s="84"/>
      <c r="KV94" s="84"/>
      <c r="KW94" s="84"/>
      <c r="KX94" s="84"/>
      <c r="KY94" s="84"/>
      <c r="KZ94" s="84"/>
      <c r="LA94" s="84"/>
      <c r="LB94" s="84"/>
      <c r="LC94" s="84"/>
      <c r="LD94" s="84"/>
      <c r="LE94" s="84"/>
      <c r="LF94" s="84"/>
      <c r="LG94" s="84"/>
      <c r="LH94" s="84"/>
      <c r="LI94" s="84"/>
      <c r="LJ94" s="84"/>
      <c r="LK94" s="84"/>
      <c r="LL94" s="84"/>
      <c r="LM94" s="84"/>
      <c r="LN94" s="84"/>
      <c r="LO94" s="84"/>
      <c r="LP94" s="84"/>
      <c r="LQ94" s="84"/>
      <c r="LR94" s="84"/>
      <c r="LS94" s="84"/>
      <c r="LT94" s="84"/>
      <c r="LU94" s="84"/>
      <c r="LV94" s="84"/>
      <c r="LW94" s="84"/>
      <c r="LX94" s="84"/>
      <c r="LY94" s="84"/>
      <c r="LZ94" s="84"/>
      <c r="MA94" s="84"/>
      <c r="MB94" s="84"/>
      <c r="MC94" s="84"/>
      <c r="MD94" s="84"/>
      <c r="ME94" s="84"/>
      <c r="MF94" s="84"/>
      <c r="MG94" s="84"/>
      <c r="MH94" s="84"/>
      <c r="MI94" s="84"/>
      <c r="MJ94" s="84"/>
      <c r="MK94" s="84"/>
      <c r="ML94" s="84"/>
      <c r="MM94" s="84"/>
      <c r="MN94" s="84"/>
      <c r="MO94" s="84"/>
      <c r="MP94" s="84"/>
      <c r="MQ94" s="84"/>
      <c r="MR94" s="84"/>
      <c r="MS94" s="84"/>
      <c r="MT94" s="84"/>
      <c r="MU94" s="84"/>
      <c r="MV94" s="84"/>
      <c r="MW94" s="84"/>
      <c r="MX94" s="84"/>
      <c r="MY94" s="84"/>
      <c r="MZ94" s="84"/>
      <c r="NA94" s="84"/>
      <c r="NB94" s="84"/>
      <c r="NC94" s="84"/>
      <c r="ND94" s="84"/>
      <c r="NE94" s="84"/>
      <c r="NF94" s="84"/>
      <c r="NG94" s="84"/>
      <c r="NH94" s="84"/>
      <c r="NI94" s="84"/>
      <c r="NJ94" s="84"/>
      <c r="NK94" s="84"/>
      <c r="NL94" s="84"/>
      <c r="NM94" s="84"/>
      <c r="NN94" s="84"/>
      <c r="NO94" s="84"/>
      <c r="NP94" s="84"/>
      <c r="NQ94" s="84"/>
      <c r="NR94" s="84"/>
      <c r="NS94" s="84"/>
      <c r="NT94" s="84"/>
    </row>
    <row r="95" spans="1:384" s="83" customFormat="1" ht="27.95" customHeight="1">
      <c r="A95" s="669" t="s">
        <v>190</v>
      </c>
      <c r="B95" s="274" t="s">
        <v>22</v>
      </c>
      <c r="C95" s="46"/>
      <c r="D95" s="46"/>
      <c r="E95" s="46"/>
      <c r="F95" s="46"/>
      <c r="G95" s="46"/>
      <c r="H95" s="46"/>
      <c r="I95" s="272">
        <f>'Form_III MHT'!C93</f>
        <v>0</v>
      </c>
      <c r="J95" s="272">
        <f>'Form_III MHT'!D93</f>
        <v>0</v>
      </c>
      <c r="K95" s="272">
        <f>'Form_III MHT'!E93</f>
        <v>0</v>
      </c>
      <c r="L95" s="22">
        <f>'Form_III MHT'!F93</f>
        <v>0</v>
      </c>
      <c r="M95" s="22">
        <f>'Form_III MHT'!G93</f>
        <v>0</v>
      </c>
      <c r="N95" s="22">
        <f>'Form_III MHT'!H93</f>
        <v>0</v>
      </c>
      <c r="O95" s="270">
        <f>'Form_III MHT'!I93</f>
        <v>0</v>
      </c>
      <c r="P95" s="273">
        <f>'Form_III MHT'!J93</f>
        <v>5</v>
      </c>
      <c r="Q95" s="8">
        <f>'Form_III MHT'!K93</f>
        <v>0</v>
      </c>
      <c r="R95" s="244">
        <f t="shared" si="54"/>
        <v>0</v>
      </c>
      <c r="S95" s="244">
        <f t="shared" si="55"/>
        <v>5</v>
      </c>
      <c r="T95" s="244">
        <f t="shared" si="56"/>
        <v>0</v>
      </c>
      <c r="U95" s="517"/>
      <c r="V95" s="518"/>
      <c r="W95" s="519"/>
      <c r="X95" s="100"/>
      <c r="Y95" s="100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  <c r="IW95" s="84"/>
      <c r="IX95" s="84"/>
      <c r="IY95" s="84"/>
      <c r="IZ95" s="84"/>
      <c r="JA95" s="84"/>
      <c r="JB95" s="84"/>
      <c r="JC95" s="84"/>
      <c r="JD95" s="84"/>
      <c r="JE95" s="84"/>
      <c r="JF95" s="84"/>
      <c r="JG95" s="84"/>
      <c r="JH95" s="84"/>
      <c r="JI95" s="84"/>
      <c r="JJ95" s="84"/>
      <c r="JK95" s="84"/>
      <c r="JL95" s="84"/>
      <c r="JM95" s="84"/>
      <c r="JN95" s="84"/>
      <c r="JO95" s="84"/>
      <c r="JP95" s="84"/>
      <c r="JQ95" s="84"/>
      <c r="JR95" s="84"/>
      <c r="JS95" s="84"/>
      <c r="JT95" s="84"/>
      <c r="JU95" s="84"/>
      <c r="JV95" s="84"/>
      <c r="JW95" s="84"/>
      <c r="JX95" s="84"/>
      <c r="JY95" s="84"/>
      <c r="JZ95" s="84"/>
      <c r="KA95" s="84"/>
      <c r="KB95" s="84"/>
      <c r="KC95" s="84"/>
      <c r="KD95" s="84"/>
      <c r="KE95" s="84"/>
      <c r="KF95" s="84"/>
      <c r="KG95" s="84"/>
      <c r="KH95" s="84"/>
      <c r="KI95" s="84"/>
      <c r="KJ95" s="84"/>
      <c r="KK95" s="84"/>
      <c r="KL95" s="84"/>
      <c r="KM95" s="84"/>
      <c r="KN95" s="84"/>
      <c r="KO95" s="84"/>
      <c r="KP95" s="84"/>
      <c r="KQ95" s="84"/>
      <c r="KR95" s="84"/>
      <c r="KS95" s="84"/>
      <c r="KT95" s="84"/>
      <c r="KU95" s="84"/>
      <c r="KV95" s="84"/>
      <c r="KW95" s="84"/>
      <c r="KX95" s="84"/>
      <c r="KY95" s="84"/>
      <c r="KZ95" s="84"/>
      <c r="LA95" s="84"/>
      <c r="LB95" s="84"/>
      <c r="LC95" s="84"/>
      <c r="LD95" s="84"/>
      <c r="LE95" s="84"/>
      <c r="LF95" s="84"/>
      <c r="LG95" s="84"/>
      <c r="LH95" s="84"/>
      <c r="LI95" s="84"/>
      <c r="LJ95" s="84"/>
      <c r="LK95" s="84"/>
      <c r="LL95" s="84"/>
      <c r="LM95" s="84"/>
      <c r="LN95" s="84"/>
      <c r="LO95" s="84"/>
      <c r="LP95" s="84"/>
      <c r="LQ95" s="84"/>
      <c r="LR95" s="84"/>
      <c r="LS95" s="84"/>
      <c r="LT95" s="84"/>
      <c r="LU95" s="84"/>
      <c r="LV95" s="84"/>
      <c r="LW95" s="84"/>
      <c r="LX95" s="84"/>
      <c r="LY95" s="84"/>
      <c r="LZ95" s="84"/>
      <c r="MA95" s="84"/>
      <c r="MB95" s="84"/>
      <c r="MC95" s="84"/>
      <c r="MD95" s="84"/>
      <c r="ME95" s="84"/>
      <c r="MF95" s="84"/>
      <c r="MG95" s="84"/>
      <c r="MH95" s="84"/>
      <c r="MI95" s="84"/>
      <c r="MJ95" s="84"/>
      <c r="MK95" s="84"/>
      <c r="ML95" s="84"/>
      <c r="MM95" s="84"/>
      <c r="MN95" s="84"/>
      <c r="MO95" s="84"/>
      <c r="MP95" s="84"/>
      <c r="MQ95" s="84"/>
      <c r="MR95" s="84"/>
      <c r="MS95" s="84"/>
      <c r="MT95" s="84"/>
      <c r="MU95" s="84"/>
      <c r="MV95" s="84"/>
      <c r="MW95" s="84"/>
      <c r="MX95" s="84"/>
      <c r="MY95" s="84"/>
      <c r="MZ95" s="84"/>
      <c r="NA95" s="84"/>
      <c r="NB95" s="84"/>
      <c r="NC95" s="84"/>
      <c r="ND95" s="84"/>
      <c r="NE95" s="84"/>
      <c r="NF95" s="84"/>
      <c r="NG95" s="84"/>
      <c r="NH95" s="84"/>
      <c r="NI95" s="84"/>
      <c r="NJ95" s="84"/>
      <c r="NK95" s="84"/>
      <c r="NL95" s="84"/>
      <c r="NM95" s="84"/>
      <c r="NN95" s="84"/>
      <c r="NO95" s="84"/>
      <c r="NP95" s="84"/>
      <c r="NQ95" s="84"/>
      <c r="NR95" s="84"/>
      <c r="NS95" s="84"/>
      <c r="NT95" s="84"/>
    </row>
    <row r="96" spans="1:384" s="83" customFormat="1" ht="27.95" customHeight="1">
      <c r="A96" s="669"/>
      <c r="B96" s="274" t="s">
        <v>23</v>
      </c>
      <c r="C96" s="46"/>
      <c r="D96" s="46"/>
      <c r="E96" s="46"/>
      <c r="F96" s="46"/>
      <c r="G96" s="46"/>
      <c r="H96" s="46"/>
      <c r="I96" s="272">
        <f>'Form_III MHT'!C94</f>
        <v>0</v>
      </c>
      <c r="J96" s="272">
        <f>'Form_III MHT'!D94</f>
        <v>0</v>
      </c>
      <c r="K96" s="272">
        <f>'Form_III MHT'!E94</f>
        <v>0</v>
      </c>
      <c r="L96" s="22">
        <f>'Form_III MHT'!F94</f>
        <v>0</v>
      </c>
      <c r="M96" s="22">
        <f>'Form_III MHT'!G94</f>
        <v>2</v>
      </c>
      <c r="N96" s="22">
        <f>'Form_III MHT'!H94</f>
        <v>0</v>
      </c>
      <c r="O96" s="270">
        <f>'Form_III MHT'!I94</f>
        <v>0</v>
      </c>
      <c r="P96" s="273">
        <f>'Form_III MHT'!J94</f>
        <v>3</v>
      </c>
      <c r="Q96" s="8">
        <f>'Form_III MHT'!K94</f>
        <v>0</v>
      </c>
      <c r="R96" s="244">
        <f t="shared" si="54"/>
        <v>0</v>
      </c>
      <c r="S96" s="244">
        <f t="shared" si="55"/>
        <v>5</v>
      </c>
      <c r="T96" s="244">
        <f t="shared" si="56"/>
        <v>0</v>
      </c>
      <c r="U96" s="517"/>
      <c r="V96" s="518"/>
      <c r="W96" s="519"/>
      <c r="X96" s="100"/>
      <c r="Y96" s="100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  <c r="IW96" s="84"/>
      <c r="IX96" s="84"/>
      <c r="IY96" s="84"/>
      <c r="IZ96" s="84"/>
      <c r="JA96" s="84"/>
      <c r="JB96" s="84"/>
      <c r="JC96" s="84"/>
      <c r="JD96" s="84"/>
      <c r="JE96" s="84"/>
      <c r="JF96" s="84"/>
      <c r="JG96" s="84"/>
      <c r="JH96" s="84"/>
      <c r="JI96" s="84"/>
      <c r="JJ96" s="84"/>
      <c r="JK96" s="84"/>
      <c r="JL96" s="84"/>
      <c r="JM96" s="84"/>
      <c r="JN96" s="84"/>
      <c r="JO96" s="84"/>
      <c r="JP96" s="84"/>
      <c r="JQ96" s="84"/>
      <c r="JR96" s="84"/>
      <c r="JS96" s="84"/>
      <c r="JT96" s="84"/>
      <c r="JU96" s="84"/>
      <c r="JV96" s="84"/>
      <c r="JW96" s="84"/>
      <c r="JX96" s="84"/>
      <c r="JY96" s="84"/>
      <c r="JZ96" s="84"/>
      <c r="KA96" s="84"/>
      <c r="KB96" s="84"/>
      <c r="KC96" s="84"/>
      <c r="KD96" s="84"/>
      <c r="KE96" s="84"/>
      <c r="KF96" s="84"/>
      <c r="KG96" s="84"/>
      <c r="KH96" s="84"/>
      <c r="KI96" s="84"/>
      <c r="KJ96" s="84"/>
      <c r="KK96" s="84"/>
      <c r="KL96" s="84"/>
      <c r="KM96" s="84"/>
      <c r="KN96" s="84"/>
      <c r="KO96" s="84"/>
      <c r="KP96" s="84"/>
      <c r="KQ96" s="84"/>
      <c r="KR96" s="84"/>
      <c r="KS96" s="84"/>
      <c r="KT96" s="84"/>
      <c r="KU96" s="84"/>
      <c r="KV96" s="84"/>
      <c r="KW96" s="84"/>
      <c r="KX96" s="84"/>
      <c r="KY96" s="84"/>
      <c r="KZ96" s="84"/>
      <c r="LA96" s="84"/>
      <c r="LB96" s="84"/>
      <c r="LC96" s="84"/>
      <c r="LD96" s="84"/>
      <c r="LE96" s="84"/>
      <c r="LF96" s="84"/>
      <c r="LG96" s="84"/>
      <c r="LH96" s="84"/>
      <c r="LI96" s="84"/>
      <c r="LJ96" s="84"/>
      <c r="LK96" s="84"/>
      <c r="LL96" s="84"/>
      <c r="LM96" s="84"/>
      <c r="LN96" s="84"/>
      <c r="LO96" s="84"/>
      <c r="LP96" s="84"/>
      <c r="LQ96" s="84"/>
      <c r="LR96" s="84"/>
      <c r="LS96" s="84"/>
      <c r="LT96" s="84"/>
      <c r="LU96" s="84"/>
      <c r="LV96" s="84"/>
      <c r="LW96" s="84"/>
      <c r="LX96" s="84"/>
      <c r="LY96" s="84"/>
      <c r="LZ96" s="84"/>
      <c r="MA96" s="84"/>
      <c r="MB96" s="84"/>
      <c r="MC96" s="84"/>
      <c r="MD96" s="84"/>
      <c r="ME96" s="84"/>
      <c r="MF96" s="84"/>
      <c r="MG96" s="84"/>
      <c r="MH96" s="84"/>
      <c r="MI96" s="84"/>
      <c r="MJ96" s="84"/>
      <c r="MK96" s="84"/>
      <c r="ML96" s="84"/>
      <c r="MM96" s="84"/>
      <c r="MN96" s="84"/>
      <c r="MO96" s="84"/>
      <c r="MP96" s="84"/>
      <c r="MQ96" s="84"/>
      <c r="MR96" s="84"/>
      <c r="MS96" s="84"/>
      <c r="MT96" s="84"/>
      <c r="MU96" s="84"/>
      <c r="MV96" s="84"/>
      <c r="MW96" s="84"/>
      <c r="MX96" s="84"/>
      <c r="MY96" s="84"/>
      <c r="MZ96" s="84"/>
      <c r="NA96" s="84"/>
      <c r="NB96" s="84"/>
      <c r="NC96" s="84"/>
      <c r="ND96" s="84"/>
      <c r="NE96" s="84"/>
      <c r="NF96" s="84"/>
      <c r="NG96" s="84"/>
      <c r="NH96" s="84"/>
      <c r="NI96" s="84"/>
      <c r="NJ96" s="84"/>
      <c r="NK96" s="84"/>
      <c r="NL96" s="84"/>
      <c r="NM96" s="84"/>
      <c r="NN96" s="84"/>
      <c r="NO96" s="84"/>
      <c r="NP96" s="84"/>
      <c r="NQ96" s="84"/>
      <c r="NR96" s="84"/>
      <c r="NS96" s="84"/>
      <c r="NT96" s="84"/>
    </row>
    <row r="97" spans="1:384" s="83" customFormat="1" ht="27.95" customHeight="1">
      <c r="A97" s="670" t="s">
        <v>191</v>
      </c>
      <c r="B97" s="274" t="s">
        <v>22</v>
      </c>
      <c r="C97" s="46"/>
      <c r="D97" s="46"/>
      <c r="E97" s="46"/>
      <c r="F97" s="46"/>
      <c r="G97" s="46"/>
      <c r="H97" s="46"/>
      <c r="I97" s="272">
        <f>'Form_III MHT'!C95</f>
        <v>0</v>
      </c>
      <c r="J97" s="272">
        <f>'Form_III MHT'!D95</f>
        <v>0</v>
      </c>
      <c r="K97" s="272">
        <f>'Form_III MHT'!E95</f>
        <v>0</v>
      </c>
      <c r="L97" s="22">
        <f>'Form_III MHT'!F95</f>
        <v>0</v>
      </c>
      <c r="M97" s="22">
        <f>'Form_III MHT'!G95</f>
        <v>0</v>
      </c>
      <c r="N97" s="22">
        <f>'Form_III MHT'!H95</f>
        <v>0</v>
      </c>
      <c r="O97" s="275">
        <f>'Form_III MHT'!I95</f>
        <v>0</v>
      </c>
      <c r="P97" s="253">
        <f>'Form_III MHT'!J95</f>
        <v>0</v>
      </c>
      <c r="Q97" s="46">
        <f>'Form_III MHT'!K95</f>
        <v>0</v>
      </c>
      <c r="R97" s="244">
        <f t="shared" si="54"/>
        <v>0</v>
      </c>
      <c r="S97" s="244">
        <f t="shared" si="55"/>
        <v>0</v>
      </c>
      <c r="T97" s="244">
        <f t="shared" si="56"/>
        <v>0</v>
      </c>
      <c r="U97" s="517"/>
      <c r="V97" s="518"/>
      <c r="W97" s="519"/>
      <c r="X97" s="100"/>
      <c r="Y97" s="100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  <c r="IW97" s="84"/>
      <c r="IX97" s="84"/>
      <c r="IY97" s="84"/>
      <c r="IZ97" s="84"/>
      <c r="JA97" s="84"/>
      <c r="JB97" s="84"/>
      <c r="JC97" s="84"/>
      <c r="JD97" s="84"/>
      <c r="JE97" s="84"/>
      <c r="JF97" s="84"/>
      <c r="JG97" s="84"/>
      <c r="JH97" s="84"/>
      <c r="JI97" s="84"/>
      <c r="JJ97" s="84"/>
      <c r="JK97" s="84"/>
      <c r="JL97" s="84"/>
      <c r="JM97" s="84"/>
      <c r="JN97" s="84"/>
      <c r="JO97" s="84"/>
      <c r="JP97" s="84"/>
      <c r="JQ97" s="84"/>
      <c r="JR97" s="84"/>
      <c r="JS97" s="84"/>
      <c r="JT97" s="84"/>
      <c r="JU97" s="84"/>
      <c r="JV97" s="84"/>
      <c r="JW97" s="84"/>
      <c r="JX97" s="84"/>
      <c r="JY97" s="84"/>
      <c r="JZ97" s="84"/>
      <c r="KA97" s="84"/>
      <c r="KB97" s="84"/>
      <c r="KC97" s="84"/>
      <c r="KD97" s="84"/>
      <c r="KE97" s="84"/>
      <c r="KF97" s="84"/>
      <c r="KG97" s="84"/>
      <c r="KH97" s="84"/>
      <c r="KI97" s="84"/>
      <c r="KJ97" s="84"/>
      <c r="KK97" s="84"/>
      <c r="KL97" s="84"/>
      <c r="KM97" s="84"/>
      <c r="KN97" s="84"/>
      <c r="KO97" s="84"/>
      <c r="KP97" s="84"/>
      <c r="KQ97" s="84"/>
      <c r="KR97" s="84"/>
      <c r="KS97" s="84"/>
      <c r="KT97" s="84"/>
      <c r="KU97" s="84"/>
      <c r="KV97" s="84"/>
      <c r="KW97" s="84"/>
      <c r="KX97" s="84"/>
      <c r="KY97" s="84"/>
      <c r="KZ97" s="84"/>
      <c r="LA97" s="84"/>
      <c r="LB97" s="84"/>
      <c r="LC97" s="84"/>
      <c r="LD97" s="84"/>
      <c r="LE97" s="84"/>
      <c r="LF97" s="84"/>
      <c r="LG97" s="84"/>
      <c r="LH97" s="84"/>
      <c r="LI97" s="84"/>
      <c r="LJ97" s="84"/>
      <c r="LK97" s="84"/>
      <c r="LL97" s="84"/>
      <c r="LM97" s="84"/>
      <c r="LN97" s="84"/>
      <c r="LO97" s="84"/>
      <c r="LP97" s="84"/>
      <c r="LQ97" s="84"/>
      <c r="LR97" s="84"/>
      <c r="LS97" s="84"/>
      <c r="LT97" s="84"/>
      <c r="LU97" s="84"/>
      <c r="LV97" s="84"/>
      <c r="LW97" s="84"/>
      <c r="LX97" s="84"/>
      <c r="LY97" s="84"/>
      <c r="LZ97" s="84"/>
      <c r="MA97" s="84"/>
      <c r="MB97" s="84"/>
      <c r="MC97" s="84"/>
      <c r="MD97" s="84"/>
      <c r="ME97" s="84"/>
      <c r="MF97" s="84"/>
      <c r="MG97" s="84"/>
      <c r="MH97" s="84"/>
      <c r="MI97" s="84"/>
      <c r="MJ97" s="84"/>
      <c r="MK97" s="84"/>
      <c r="ML97" s="84"/>
      <c r="MM97" s="84"/>
      <c r="MN97" s="84"/>
      <c r="MO97" s="84"/>
      <c r="MP97" s="84"/>
      <c r="MQ97" s="84"/>
      <c r="MR97" s="84"/>
      <c r="MS97" s="84"/>
      <c r="MT97" s="84"/>
      <c r="MU97" s="84"/>
      <c r="MV97" s="84"/>
      <c r="MW97" s="84"/>
      <c r="MX97" s="84"/>
      <c r="MY97" s="84"/>
      <c r="MZ97" s="84"/>
      <c r="NA97" s="84"/>
      <c r="NB97" s="84"/>
      <c r="NC97" s="84"/>
      <c r="ND97" s="84"/>
      <c r="NE97" s="84"/>
      <c r="NF97" s="84"/>
      <c r="NG97" s="84"/>
      <c r="NH97" s="84"/>
      <c r="NI97" s="84"/>
      <c r="NJ97" s="84"/>
      <c r="NK97" s="84"/>
      <c r="NL97" s="84"/>
      <c r="NM97" s="84"/>
      <c r="NN97" s="84"/>
      <c r="NO97" s="84"/>
      <c r="NP97" s="84"/>
      <c r="NQ97" s="84"/>
      <c r="NR97" s="84"/>
      <c r="NS97" s="84"/>
      <c r="NT97" s="84"/>
    </row>
    <row r="98" spans="1:384" s="83" customFormat="1" ht="27.95" customHeight="1">
      <c r="A98" s="671"/>
      <c r="B98" s="274" t="s">
        <v>23</v>
      </c>
      <c r="C98" s="46"/>
      <c r="D98" s="46"/>
      <c r="E98" s="46"/>
      <c r="F98" s="46"/>
      <c r="G98" s="46"/>
      <c r="H98" s="46"/>
      <c r="I98" s="272">
        <f>'Form_III MHT'!C96</f>
        <v>0</v>
      </c>
      <c r="J98" s="272">
        <f>'Form_III MHT'!D96</f>
        <v>0</v>
      </c>
      <c r="K98" s="272">
        <f>'Form_III MHT'!E96</f>
        <v>0</v>
      </c>
      <c r="L98" s="22">
        <f>'Form_III MHT'!F96</f>
        <v>0</v>
      </c>
      <c r="M98" s="22">
        <f>'Form_III MHT'!G96</f>
        <v>0</v>
      </c>
      <c r="N98" s="22">
        <f>'Form_III MHT'!H96</f>
        <v>0</v>
      </c>
      <c r="O98" s="275">
        <f>'Form_III MHT'!I96</f>
        <v>0</v>
      </c>
      <c r="P98" s="253">
        <f>'Form_III MHT'!J96</f>
        <v>0</v>
      </c>
      <c r="Q98" s="46">
        <f>'Form_III MHT'!K96</f>
        <v>0</v>
      </c>
      <c r="R98" s="244">
        <f t="shared" si="54"/>
        <v>0</v>
      </c>
      <c r="S98" s="244">
        <f t="shared" si="55"/>
        <v>0</v>
      </c>
      <c r="T98" s="244">
        <f t="shared" si="56"/>
        <v>0</v>
      </c>
      <c r="U98" s="517"/>
      <c r="V98" s="518"/>
      <c r="W98" s="519"/>
      <c r="X98" s="100"/>
      <c r="Y98" s="100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4"/>
      <c r="JG98" s="84"/>
      <c r="JH98" s="84"/>
      <c r="JI98" s="84"/>
      <c r="JJ98" s="84"/>
      <c r="JK98" s="84"/>
      <c r="JL98" s="84"/>
      <c r="JM98" s="84"/>
      <c r="JN98" s="84"/>
      <c r="JO98" s="84"/>
      <c r="JP98" s="84"/>
      <c r="JQ98" s="84"/>
      <c r="JR98" s="84"/>
      <c r="JS98" s="84"/>
      <c r="JT98" s="84"/>
      <c r="JU98" s="84"/>
      <c r="JV98" s="84"/>
      <c r="JW98" s="84"/>
      <c r="JX98" s="84"/>
      <c r="JY98" s="84"/>
      <c r="JZ98" s="84"/>
      <c r="KA98" s="84"/>
      <c r="KB98" s="84"/>
      <c r="KC98" s="84"/>
      <c r="KD98" s="84"/>
      <c r="KE98" s="84"/>
      <c r="KF98" s="84"/>
      <c r="KG98" s="84"/>
      <c r="KH98" s="84"/>
      <c r="KI98" s="84"/>
      <c r="KJ98" s="84"/>
      <c r="KK98" s="84"/>
      <c r="KL98" s="84"/>
      <c r="KM98" s="84"/>
      <c r="KN98" s="84"/>
      <c r="KO98" s="84"/>
      <c r="KP98" s="84"/>
      <c r="KQ98" s="84"/>
      <c r="KR98" s="84"/>
      <c r="KS98" s="84"/>
      <c r="KT98" s="84"/>
      <c r="KU98" s="84"/>
      <c r="KV98" s="84"/>
      <c r="KW98" s="84"/>
      <c r="KX98" s="84"/>
      <c r="KY98" s="84"/>
      <c r="KZ98" s="84"/>
      <c r="LA98" s="84"/>
      <c r="LB98" s="84"/>
      <c r="LC98" s="84"/>
      <c r="LD98" s="84"/>
      <c r="LE98" s="84"/>
      <c r="LF98" s="84"/>
      <c r="LG98" s="84"/>
      <c r="LH98" s="84"/>
      <c r="LI98" s="84"/>
      <c r="LJ98" s="84"/>
      <c r="LK98" s="84"/>
      <c r="LL98" s="84"/>
      <c r="LM98" s="84"/>
      <c r="LN98" s="84"/>
      <c r="LO98" s="84"/>
      <c r="LP98" s="84"/>
      <c r="LQ98" s="84"/>
      <c r="LR98" s="84"/>
      <c r="LS98" s="84"/>
      <c r="LT98" s="84"/>
      <c r="LU98" s="84"/>
      <c r="LV98" s="84"/>
      <c r="LW98" s="84"/>
      <c r="LX98" s="84"/>
      <c r="LY98" s="84"/>
      <c r="LZ98" s="84"/>
      <c r="MA98" s="84"/>
      <c r="MB98" s="84"/>
      <c r="MC98" s="84"/>
      <c r="MD98" s="84"/>
      <c r="ME98" s="84"/>
      <c r="MF98" s="84"/>
      <c r="MG98" s="84"/>
      <c r="MH98" s="84"/>
      <c r="MI98" s="84"/>
      <c r="MJ98" s="84"/>
      <c r="MK98" s="84"/>
      <c r="ML98" s="84"/>
      <c r="MM98" s="84"/>
      <c r="MN98" s="84"/>
      <c r="MO98" s="84"/>
      <c r="MP98" s="84"/>
      <c r="MQ98" s="84"/>
      <c r="MR98" s="84"/>
      <c r="MS98" s="84"/>
      <c r="MT98" s="84"/>
      <c r="MU98" s="84"/>
      <c r="MV98" s="84"/>
      <c r="MW98" s="84"/>
      <c r="MX98" s="84"/>
      <c r="MY98" s="84"/>
      <c r="MZ98" s="84"/>
      <c r="NA98" s="84"/>
      <c r="NB98" s="84"/>
      <c r="NC98" s="84"/>
      <c r="ND98" s="84"/>
      <c r="NE98" s="84"/>
      <c r="NF98" s="84"/>
      <c r="NG98" s="84"/>
      <c r="NH98" s="84"/>
      <c r="NI98" s="84"/>
      <c r="NJ98" s="84"/>
      <c r="NK98" s="84"/>
      <c r="NL98" s="84"/>
      <c r="NM98" s="84"/>
      <c r="NN98" s="84"/>
      <c r="NO98" s="84"/>
      <c r="NP98" s="84"/>
      <c r="NQ98" s="84"/>
      <c r="NR98" s="84"/>
      <c r="NS98" s="84"/>
      <c r="NT98" s="84"/>
    </row>
    <row r="99" spans="1:384" s="83" customFormat="1" ht="27.95" customHeight="1">
      <c r="A99" s="669" t="s">
        <v>192</v>
      </c>
      <c r="B99" s="274" t="s">
        <v>22</v>
      </c>
      <c r="C99" s="46"/>
      <c r="D99" s="46"/>
      <c r="E99" s="46"/>
      <c r="F99" s="46"/>
      <c r="G99" s="46"/>
      <c r="H99" s="46"/>
      <c r="I99" s="276"/>
      <c r="J99" s="276"/>
      <c r="K99" s="276"/>
      <c r="L99" s="45"/>
      <c r="M99" s="45"/>
      <c r="N99" s="45"/>
      <c r="O99" s="270">
        <f>'Form_III MHT'!I97</f>
        <v>1</v>
      </c>
      <c r="P99" s="273">
        <f>'Form_III MHT'!J97</f>
        <v>0</v>
      </c>
      <c r="Q99" s="8">
        <f>'Form_III MHT'!K97</f>
        <v>0</v>
      </c>
      <c r="R99" s="244">
        <f t="shared" si="54"/>
        <v>1</v>
      </c>
      <c r="S99" s="244">
        <f t="shared" si="55"/>
        <v>0</v>
      </c>
      <c r="T99" s="244">
        <f t="shared" si="56"/>
        <v>0</v>
      </c>
      <c r="U99" s="517"/>
      <c r="V99" s="518"/>
      <c r="W99" s="519"/>
      <c r="X99" s="100"/>
      <c r="Y99" s="100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  <c r="IW99" s="84"/>
      <c r="IX99" s="84"/>
      <c r="IY99" s="84"/>
      <c r="IZ99" s="84"/>
      <c r="JA99" s="84"/>
      <c r="JB99" s="84"/>
      <c r="JC99" s="84"/>
      <c r="JD99" s="84"/>
      <c r="JE99" s="84"/>
      <c r="JF99" s="84"/>
      <c r="JG99" s="84"/>
      <c r="JH99" s="84"/>
      <c r="JI99" s="84"/>
      <c r="JJ99" s="84"/>
      <c r="JK99" s="84"/>
      <c r="JL99" s="84"/>
      <c r="JM99" s="84"/>
      <c r="JN99" s="84"/>
      <c r="JO99" s="84"/>
      <c r="JP99" s="84"/>
      <c r="JQ99" s="84"/>
      <c r="JR99" s="84"/>
      <c r="JS99" s="84"/>
      <c r="JT99" s="84"/>
      <c r="JU99" s="84"/>
      <c r="JV99" s="84"/>
      <c r="JW99" s="84"/>
      <c r="JX99" s="84"/>
      <c r="JY99" s="84"/>
      <c r="JZ99" s="84"/>
      <c r="KA99" s="84"/>
      <c r="KB99" s="84"/>
      <c r="KC99" s="84"/>
      <c r="KD99" s="84"/>
      <c r="KE99" s="84"/>
      <c r="KF99" s="84"/>
      <c r="KG99" s="84"/>
      <c r="KH99" s="84"/>
      <c r="KI99" s="84"/>
      <c r="KJ99" s="84"/>
      <c r="KK99" s="84"/>
      <c r="KL99" s="84"/>
      <c r="KM99" s="84"/>
      <c r="KN99" s="84"/>
      <c r="KO99" s="84"/>
      <c r="KP99" s="84"/>
      <c r="KQ99" s="84"/>
      <c r="KR99" s="84"/>
      <c r="KS99" s="84"/>
      <c r="KT99" s="84"/>
      <c r="KU99" s="84"/>
      <c r="KV99" s="84"/>
      <c r="KW99" s="84"/>
      <c r="KX99" s="84"/>
      <c r="KY99" s="84"/>
      <c r="KZ99" s="84"/>
      <c r="LA99" s="84"/>
      <c r="LB99" s="84"/>
      <c r="LC99" s="84"/>
      <c r="LD99" s="84"/>
      <c r="LE99" s="84"/>
      <c r="LF99" s="84"/>
      <c r="LG99" s="84"/>
      <c r="LH99" s="84"/>
      <c r="LI99" s="84"/>
      <c r="LJ99" s="84"/>
      <c r="LK99" s="84"/>
      <c r="LL99" s="84"/>
      <c r="LM99" s="84"/>
      <c r="LN99" s="84"/>
      <c r="LO99" s="84"/>
      <c r="LP99" s="84"/>
      <c r="LQ99" s="84"/>
      <c r="LR99" s="84"/>
      <c r="LS99" s="84"/>
      <c r="LT99" s="84"/>
      <c r="LU99" s="84"/>
      <c r="LV99" s="84"/>
      <c r="LW99" s="84"/>
      <c r="LX99" s="84"/>
      <c r="LY99" s="84"/>
      <c r="LZ99" s="84"/>
      <c r="MA99" s="84"/>
      <c r="MB99" s="84"/>
      <c r="MC99" s="84"/>
      <c r="MD99" s="84"/>
      <c r="ME99" s="84"/>
      <c r="MF99" s="84"/>
      <c r="MG99" s="84"/>
      <c r="MH99" s="84"/>
      <c r="MI99" s="84"/>
      <c r="MJ99" s="84"/>
      <c r="MK99" s="84"/>
      <c r="ML99" s="84"/>
      <c r="MM99" s="84"/>
      <c r="MN99" s="84"/>
      <c r="MO99" s="84"/>
      <c r="MP99" s="84"/>
      <c r="MQ99" s="84"/>
      <c r="MR99" s="84"/>
      <c r="MS99" s="84"/>
      <c r="MT99" s="84"/>
      <c r="MU99" s="84"/>
      <c r="MV99" s="84"/>
      <c r="MW99" s="84"/>
      <c r="MX99" s="84"/>
      <c r="MY99" s="84"/>
      <c r="MZ99" s="84"/>
      <c r="NA99" s="84"/>
      <c r="NB99" s="84"/>
      <c r="NC99" s="84"/>
      <c r="ND99" s="84"/>
      <c r="NE99" s="84"/>
      <c r="NF99" s="84"/>
      <c r="NG99" s="84"/>
      <c r="NH99" s="84"/>
      <c r="NI99" s="84"/>
      <c r="NJ99" s="84"/>
      <c r="NK99" s="84"/>
      <c r="NL99" s="84"/>
      <c r="NM99" s="84"/>
      <c r="NN99" s="84"/>
      <c r="NO99" s="84"/>
      <c r="NP99" s="84"/>
      <c r="NQ99" s="84"/>
      <c r="NR99" s="84"/>
      <c r="NS99" s="84"/>
      <c r="NT99" s="84"/>
    </row>
    <row r="100" spans="1:384" s="83" customFormat="1" ht="27.95" customHeight="1">
      <c r="A100" s="669"/>
      <c r="B100" s="274" t="s">
        <v>23</v>
      </c>
      <c r="C100" s="46"/>
      <c r="D100" s="46"/>
      <c r="E100" s="46"/>
      <c r="F100" s="46"/>
      <c r="G100" s="46"/>
      <c r="H100" s="46"/>
      <c r="I100" s="276"/>
      <c r="J100" s="276"/>
      <c r="K100" s="276"/>
      <c r="L100" s="45"/>
      <c r="M100" s="45"/>
      <c r="N100" s="45"/>
      <c r="O100" s="270">
        <f>'Form_III MHT'!I98</f>
        <v>2</v>
      </c>
      <c r="P100" s="273">
        <f>'Form_III MHT'!J98</f>
        <v>0</v>
      </c>
      <c r="Q100" s="8">
        <f>'Form_III MHT'!K98</f>
        <v>0</v>
      </c>
      <c r="R100" s="244">
        <f t="shared" si="54"/>
        <v>2</v>
      </c>
      <c r="S100" s="244">
        <f t="shared" si="55"/>
        <v>0</v>
      </c>
      <c r="T100" s="244">
        <f t="shared" si="56"/>
        <v>0</v>
      </c>
      <c r="U100" s="517"/>
      <c r="V100" s="518"/>
      <c r="W100" s="519"/>
      <c r="X100" s="100"/>
      <c r="Y100" s="100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/>
      <c r="JE100" s="84"/>
      <c r="JF100" s="84"/>
      <c r="JG100" s="84"/>
      <c r="JH100" s="84"/>
      <c r="JI100" s="84"/>
      <c r="JJ100" s="84"/>
      <c r="JK100" s="84"/>
      <c r="JL100" s="84"/>
      <c r="JM100" s="84"/>
      <c r="JN100" s="84"/>
      <c r="JO100" s="84"/>
      <c r="JP100" s="84"/>
      <c r="JQ100" s="84"/>
      <c r="JR100" s="84"/>
      <c r="JS100" s="84"/>
      <c r="JT100" s="84"/>
      <c r="JU100" s="84"/>
      <c r="JV100" s="84"/>
      <c r="JW100" s="84"/>
      <c r="JX100" s="84"/>
      <c r="JY100" s="84"/>
      <c r="JZ100" s="84"/>
      <c r="KA100" s="84"/>
      <c r="KB100" s="84"/>
      <c r="KC100" s="84"/>
      <c r="KD100" s="84"/>
      <c r="KE100" s="84"/>
      <c r="KF100" s="84"/>
      <c r="KG100" s="84"/>
      <c r="KH100" s="84"/>
      <c r="KI100" s="84"/>
      <c r="KJ100" s="84"/>
      <c r="KK100" s="84"/>
      <c r="KL100" s="84"/>
      <c r="KM100" s="84"/>
      <c r="KN100" s="84"/>
      <c r="KO100" s="84"/>
      <c r="KP100" s="84"/>
      <c r="KQ100" s="84"/>
      <c r="KR100" s="84"/>
      <c r="KS100" s="84"/>
      <c r="KT100" s="84"/>
      <c r="KU100" s="84"/>
      <c r="KV100" s="84"/>
      <c r="KW100" s="84"/>
      <c r="KX100" s="84"/>
      <c r="KY100" s="84"/>
      <c r="KZ100" s="84"/>
      <c r="LA100" s="84"/>
      <c r="LB100" s="84"/>
      <c r="LC100" s="84"/>
      <c r="LD100" s="84"/>
      <c r="LE100" s="84"/>
      <c r="LF100" s="84"/>
      <c r="LG100" s="84"/>
      <c r="LH100" s="84"/>
      <c r="LI100" s="84"/>
      <c r="LJ100" s="84"/>
      <c r="LK100" s="84"/>
      <c r="LL100" s="84"/>
      <c r="LM100" s="84"/>
      <c r="LN100" s="84"/>
      <c r="LO100" s="84"/>
      <c r="LP100" s="84"/>
      <c r="LQ100" s="84"/>
      <c r="LR100" s="84"/>
      <c r="LS100" s="84"/>
      <c r="LT100" s="84"/>
      <c r="LU100" s="84"/>
      <c r="LV100" s="84"/>
      <c r="LW100" s="84"/>
      <c r="LX100" s="84"/>
      <c r="LY100" s="84"/>
      <c r="LZ100" s="84"/>
      <c r="MA100" s="84"/>
      <c r="MB100" s="84"/>
      <c r="MC100" s="84"/>
      <c r="MD100" s="84"/>
      <c r="ME100" s="84"/>
      <c r="MF100" s="84"/>
      <c r="MG100" s="84"/>
      <c r="MH100" s="84"/>
      <c r="MI100" s="84"/>
      <c r="MJ100" s="84"/>
      <c r="MK100" s="84"/>
      <c r="ML100" s="84"/>
      <c r="MM100" s="84"/>
      <c r="MN100" s="84"/>
      <c r="MO100" s="84"/>
      <c r="MP100" s="84"/>
      <c r="MQ100" s="84"/>
      <c r="MR100" s="84"/>
      <c r="MS100" s="84"/>
      <c r="MT100" s="84"/>
      <c r="MU100" s="84"/>
      <c r="MV100" s="84"/>
      <c r="MW100" s="84"/>
      <c r="MX100" s="84"/>
      <c r="MY100" s="84"/>
      <c r="MZ100" s="84"/>
      <c r="NA100" s="84"/>
      <c r="NB100" s="84"/>
      <c r="NC100" s="84"/>
      <c r="ND100" s="84"/>
      <c r="NE100" s="84"/>
      <c r="NF100" s="84"/>
      <c r="NG100" s="84"/>
      <c r="NH100" s="84"/>
      <c r="NI100" s="84"/>
      <c r="NJ100" s="84"/>
      <c r="NK100" s="84"/>
      <c r="NL100" s="84"/>
      <c r="NM100" s="84"/>
      <c r="NN100" s="84"/>
      <c r="NO100" s="84"/>
      <c r="NP100" s="84"/>
      <c r="NQ100" s="84"/>
      <c r="NR100" s="84"/>
      <c r="NS100" s="84"/>
      <c r="NT100" s="84"/>
    </row>
    <row r="101" spans="1:384" s="83" customFormat="1" ht="27.95" customHeight="1">
      <c r="A101" s="669" t="s">
        <v>193</v>
      </c>
      <c r="B101" s="274" t="s">
        <v>22</v>
      </c>
      <c r="C101" s="46"/>
      <c r="D101" s="46"/>
      <c r="E101" s="46"/>
      <c r="F101" s="46"/>
      <c r="G101" s="46"/>
      <c r="H101" s="46"/>
      <c r="I101" s="272">
        <f>'Form_III MHT'!C99</f>
        <v>0</v>
      </c>
      <c r="J101" s="272">
        <f>'Form_III MHT'!D99</f>
        <v>0</v>
      </c>
      <c r="K101" s="272">
        <f>'Form_III MHT'!E99</f>
        <v>0</v>
      </c>
      <c r="L101" s="22">
        <f>'Form_III MHT'!F99</f>
        <v>0</v>
      </c>
      <c r="M101" s="22">
        <f>'Form_III MHT'!G99</f>
        <v>0</v>
      </c>
      <c r="N101" s="22">
        <f>'Form_III MHT'!H99</f>
        <v>0</v>
      </c>
      <c r="O101" s="270">
        <f>'Form_III MHT'!I99</f>
        <v>0</v>
      </c>
      <c r="P101" s="273">
        <f>'Form_III MHT'!J99</f>
        <v>0</v>
      </c>
      <c r="Q101" s="8">
        <f>'Form_III MHT'!K99</f>
        <v>0</v>
      </c>
      <c r="R101" s="244">
        <f t="shared" si="54"/>
        <v>0</v>
      </c>
      <c r="S101" s="244">
        <f t="shared" si="55"/>
        <v>0</v>
      </c>
      <c r="T101" s="244">
        <f t="shared" si="56"/>
        <v>0</v>
      </c>
      <c r="U101" s="517"/>
      <c r="V101" s="518"/>
      <c r="W101" s="519"/>
      <c r="X101" s="100"/>
      <c r="Y101" s="100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/>
      <c r="JE101" s="84"/>
      <c r="JF101" s="84"/>
      <c r="JG101" s="84"/>
      <c r="JH101" s="84"/>
      <c r="JI101" s="84"/>
      <c r="JJ101" s="84"/>
      <c r="JK101" s="84"/>
      <c r="JL101" s="84"/>
      <c r="JM101" s="84"/>
      <c r="JN101" s="84"/>
      <c r="JO101" s="84"/>
      <c r="JP101" s="84"/>
      <c r="JQ101" s="84"/>
      <c r="JR101" s="84"/>
      <c r="JS101" s="84"/>
      <c r="JT101" s="84"/>
      <c r="JU101" s="84"/>
      <c r="JV101" s="84"/>
      <c r="JW101" s="84"/>
      <c r="JX101" s="84"/>
      <c r="JY101" s="84"/>
      <c r="JZ101" s="84"/>
      <c r="KA101" s="84"/>
      <c r="KB101" s="84"/>
      <c r="KC101" s="84"/>
      <c r="KD101" s="84"/>
      <c r="KE101" s="84"/>
      <c r="KF101" s="84"/>
      <c r="KG101" s="84"/>
      <c r="KH101" s="84"/>
      <c r="KI101" s="84"/>
      <c r="KJ101" s="84"/>
      <c r="KK101" s="84"/>
      <c r="KL101" s="84"/>
      <c r="KM101" s="84"/>
      <c r="KN101" s="84"/>
      <c r="KO101" s="84"/>
      <c r="KP101" s="84"/>
      <c r="KQ101" s="84"/>
      <c r="KR101" s="84"/>
      <c r="KS101" s="84"/>
      <c r="KT101" s="84"/>
      <c r="KU101" s="84"/>
      <c r="KV101" s="84"/>
      <c r="KW101" s="84"/>
      <c r="KX101" s="84"/>
      <c r="KY101" s="84"/>
      <c r="KZ101" s="84"/>
      <c r="LA101" s="84"/>
      <c r="LB101" s="84"/>
      <c r="LC101" s="84"/>
      <c r="LD101" s="84"/>
      <c r="LE101" s="84"/>
      <c r="LF101" s="84"/>
      <c r="LG101" s="84"/>
      <c r="LH101" s="84"/>
      <c r="LI101" s="84"/>
      <c r="LJ101" s="84"/>
      <c r="LK101" s="84"/>
      <c r="LL101" s="84"/>
      <c r="LM101" s="84"/>
      <c r="LN101" s="84"/>
      <c r="LO101" s="84"/>
      <c r="LP101" s="84"/>
      <c r="LQ101" s="84"/>
      <c r="LR101" s="84"/>
      <c r="LS101" s="84"/>
      <c r="LT101" s="84"/>
      <c r="LU101" s="84"/>
      <c r="LV101" s="84"/>
      <c r="LW101" s="84"/>
      <c r="LX101" s="84"/>
      <c r="LY101" s="84"/>
      <c r="LZ101" s="84"/>
      <c r="MA101" s="84"/>
      <c r="MB101" s="84"/>
      <c r="MC101" s="84"/>
      <c r="MD101" s="84"/>
      <c r="ME101" s="84"/>
      <c r="MF101" s="84"/>
      <c r="MG101" s="84"/>
      <c r="MH101" s="84"/>
      <c r="MI101" s="84"/>
      <c r="MJ101" s="84"/>
      <c r="MK101" s="84"/>
      <c r="ML101" s="84"/>
      <c r="MM101" s="84"/>
      <c r="MN101" s="84"/>
      <c r="MO101" s="84"/>
      <c r="MP101" s="84"/>
      <c r="MQ101" s="84"/>
      <c r="MR101" s="84"/>
      <c r="MS101" s="84"/>
      <c r="MT101" s="84"/>
      <c r="MU101" s="84"/>
      <c r="MV101" s="84"/>
      <c r="MW101" s="84"/>
      <c r="MX101" s="84"/>
      <c r="MY101" s="84"/>
      <c r="MZ101" s="84"/>
      <c r="NA101" s="84"/>
      <c r="NB101" s="84"/>
      <c r="NC101" s="84"/>
      <c r="ND101" s="84"/>
      <c r="NE101" s="84"/>
      <c r="NF101" s="84"/>
      <c r="NG101" s="84"/>
      <c r="NH101" s="84"/>
      <c r="NI101" s="84"/>
      <c r="NJ101" s="84"/>
      <c r="NK101" s="84"/>
      <c r="NL101" s="84"/>
      <c r="NM101" s="84"/>
      <c r="NN101" s="84"/>
      <c r="NO101" s="84"/>
      <c r="NP101" s="84"/>
      <c r="NQ101" s="84"/>
      <c r="NR101" s="84"/>
      <c r="NS101" s="84"/>
      <c r="NT101" s="84"/>
    </row>
    <row r="102" spans="1:384" s="83" customFormat="1" ht="27.95" customHeight="1">
      <c r="A102" s="669"/>
      <c r="B102" s="274" t="s">
        <v>23</v>
      </c>
      <c r="C102" s="46"/>
      <c r="D102" s="46"/>
      <c r="E102" s="46"/>
      <c r="F102" s="46"/>
      <c r="G102" s="46"/>
      <c r="H102" s="46"/>
      <c r="I102" s="272">
        <f>'Form_III MHT'!C100</f>
        <v>0</v>
      </c>
      <c r="J102" s="272">
        <f>'Form_III MHT'!D100</f>
        <v>0</v>
      </c>
      <c r="K102" s="272">
        <f>'Form_III MHT'!E100</f>
        <v>0</v>
      </c>
      <c r="L102" s="22">
        <f>'Form_III MHT'!F100</f>
        <v>0</v>
      </c>
      <c r="M102" s="22">
        <f>'Form_III MHT'!G100</f>
        <v>0</v>
      </c>
      <c r="N102" s="22">
        <f>'Form_III MHT'!H100</f>
        <v>0</v>
      </c>
      <c r="O102" s="270">
        <f>'Form_III MHT'!I100</f>
        <v>0</v>
      </c>
      <c r="P102" s="273">
        <f>'Form_III MHT'!J100</f>
        <v>0</v>
      </c>
      <c r="Q102" s="8">
        <f>'Form_III MHT'!K100</f>
        <v>0</v>
      </c>
      <c r="R102" s="244">
        <f t="shared" si="54"/>
        <v>0</v>
      </c>
      <c r="S102" s="244">
        <f t="shared" si="55"/>
        <v>0</v>
      </c>
      <c r="T102" s="244">
        <f t="shared" si="56"/>
        <v>0</v>
      </c>
      <c r="U102" s="517"/>
      <c r="V102" s="518"/>
      <c r="W102" s="519"/>
      <c r="X102" s="100"/>
      <c r="Y102" s="100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  <c r="IW102" s="84"/>
      <c r="IX102" s="84"/>
      <c r="IY102" s="84"/>
      <c r="IZ102" s="84"/>
      <c r="JA102" s="84"/>
      <c r="JB102" s="84"/>
      <c r="JC102" s="84"/>
      <c r="JD102" s="84"/>
      <c r="JE102" s="84"/>
      <c r="JF102" s="84"/>
      <c r="JG102" s="84"/>
      <c r="JH102" s="84"/>
      <c r="JI102" s="84"/>
      <c r="JJ102" s="84"/>
      <c r="JK102" s="84"/>
      <c r="JL102" s="84"/>
      <c r="JM102" s="84"/>
      <c r="JN102" s="84"/>
      <c r="JO102" s="84"/>
      <c r="JP102" s="84"/>
      <c r="JQ102" s="84"/>
      <c r="JR102" s="84"/>
      <c r="JS102" s="84"/>
      <c r="JT102" s="84"/>
      <c r="JU102" s="84"/>
      <c r="JV102" s="84"/>
      <c r="JW102" s="84"/>
      <c r="JX102" s="84"/>
      <c r="JY102" s="84"/>
      <c r="JZ102" s="84"/>
      <c r="KA102" s="84"/>
      <c r="KB102" s="84"/>
      <c r="KC102" s="84"/>
      <c r="KD102" s="84"/>
      <c r="KE102" s="84"/>
      <c r="KF102" s="84"/>
      <c r="KG102" s="84"/>
      <c r="KH102" s="84"/>
      <c r="KI102" s="84"/>
      <c r="KJ102" s="84"/>
      <c r="KK102" s="84"/>
      <c r="KL102" s="84"/>
      <c r="KM102" s="84"/>
      <c r="KN102" s="84"/>
      <c r="KO102" s="84"/>
      <c r="KP102" s="84"/>
      <c r="KQ102" s="84"/>
      <c r="KR102" s="84"/>
      <c r="KS102" s="84"/>
      <c r="KT102" s="84"/>
      <c r="KU102" s="84"/>
      <c r="KV102" s="84"/>
      <c r="KW102" s="84"/>
      <c r="KX102" s="84"/>
      <c r="KY102" s="84"/>
      <c r="KZ102" s="84"/>
      <c r="LA102" s="84"/>
      <c r="LB102" s="84"/>
      <c r="LC102" s="84"/>
      <c r="LD102" s="84"/>
      <c r="LE102" s="84"/>
      <c r="LF102" s="84"/>
      <c r="LG102" s="84"/>
      <c r="LH102" s="84"/>
      <c r="LI102" s="84"/>
      <c r="LJ102" s="84"/>
      <c r="LK102" s="84"/>
      <c r="LL102" s="84"/>
      <c r="LM102" s="84"/>
      <c r="LN102" s="84"/>
      <c r="LO102" s="84"/>
      <c r="LP102" s="84"/>
      <c r="LQ102" s="84"/>
      <c r="LR102" s="84"/>
      <c r="LS102" s="84"/>
      <c r="LT102" s="84"/>
      <c r="LU102" s="84"/>
      <c r="LV102" s="84"/>
      <c r="LW102" s="84"/>
      <c r="LX102" s="84"/>
      <c r="LY102" s="84"/>
      <c r="LZ102" s="84"/>
      <c r="MA102" s="84"/>
      <c r="MB102" s="84"/>
      <c r="MC102" s="84"/>
      <c r="MD102" s="84"/>
      <c r="ME102" s="84"/>
      <c r="MF102" s="84"/>
      <c r="MG102" s="84"/>
      <c r="MH102" s="84"/>
      <c r="MI102" s="84"/>
      <c r="MJ102" s="84"/>
      <c r="MK102" s="84"/>
      <c r="ML102" s="84"/>
      <c r="MM102" s="84"/>
      <c r="MN102" s="84"/>
      <c r="MO102" s="84"/>
      <c r="MP102" s="84"/>
      <c r="MQ102" s="84"/>
      <c r="MR102" s="84"/>
      <c r="MS102" s="84"/>
      <c r="MT102" s="84"/>
      <c r="MU102" s="84"/>
      <c r="MV102" s="84"/>
      <c r="MW102" s="84"/>
      <c r="MX102" s="84"/>
      <c r="MY102" s="84"/>
      <c r="MZ102" s="84"/>
      <c r="NA102" s="84"/>
      <c r="NB102" s="84"/>
      <c r="NC102" s="84"/>
      <c r="ND102" s="84"/>
      <c r="NE102" s="84"/>
      <c r="NF102" s="84"/>
      <c r="NG102" s="84"/>
      <c r="NH102" s="84"/>
      <c r="NI102" s="84"/>
      <c r="NJ102" s="84"/>
      <c r="NK102" s="84"/>
      <c r="NL102" s="84"/>
      <c r="NM102" s="84"/>
      <c r="NN102" s="84"/>
      <c r="NO102" s="84"/>
      <c r="NP102" s="84"/>
      <c r="NQ102" s="84"/>
      <c r="NR102" s="84"/>
      <c r="NS102" s="84"/>
      <c r="NT102" s="84"/>
    </row>
    <row r="103" spans="1:384" s="83" customFormat="1" ht="27.95" customHeight="1">
      <c r="A103" s="669" t="s">
        <v>58</v>
      </c>
      <c r="B103" s="274" t="s">
        <v>22</v>
      </c>
      <c r="C103" s="46"/>
      <c r="D103" s="46"/>
      <c r="E103" s="46"/>
      <c r="F103" s="46"/>
      <c r="G103" s="46"/>
      <c r="H103" s="46"/>
      <c r="I103" s="272">
        <f>'Form_III MHT'!C101</f>
        <v>0</v>
      </c>
      <c r="J103" s="272">
        <f>'Form_III MHT'!D101</f>
        <v>0</v>
      </c>
      <c r="K103" s="272">
        <f>'Form_III MHT'!E101</f>
        <v>0</v>
      </c>
      <c r="L103" s="22">
        <f>'Form_III MHT'!F101</f>
        <v>0</v>
      </c>
      <c r="M103" s="22">
        <f>'Form_III MHT'!G101</f>
        <v>0</v>
      </c>
      <c r="N103" s="22">
        <f>'Form_III MHT'!H101</f>
        <v>0</v>
      </c>
      <c r="O103" s="270">
        <f>'Form_III MHT'!I101</f>
        <v>0</v>
      </c>
      <c r="P103" s="273">
        <f>'Form_III MHT'!J101</f>
        <v>0</v>
      </c>
      <c r="Q103" s="8">
        <f>'Form_III MHT'!K101</f>
        <v>0</v>
      </c>
      <c r="R103" s="244">
        <f t="shared" si="54"/>
        <v>0</v>
      </c>
      <c r="S103" s="244">
        <f t="shared" si="55"/>
        <v>0</v>
      </c>
      <c r="T103" s="244">
        <f t="shared" si="56"/>
        <v>0</v>
      </c>
      <c r="U103" s="517"/>
      <c r="V103" s="518"/>
      <c r="W103" s="519"/>
      <c r="X103" s="100"/>
      <c r="Y103" s="100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  <c r="IW103" s="84"/>
      <c r="IX103" s="84"/>
      <c r="IY103" s="84"/>
      <c r="IZ103" s="84"/>
      <c r="JA103" s="84"/>
      <c r="JB103" s="84"/>
      <c r="JC103" s="84"/>
      <c r="JD103" s="84"/>
      <c r="JE103" s="84"/>
      <c r="JF103" s="84"/>
      <c r="JG103" s="84"/>
      <c r="JH103" s="84"/>
      <c r="JI103" s="84"/>
      <c r="JJ103" s="84"/>
      <c r="JK103" s="84"/>
      <c r="JL103" s="84"/>
      <c r="JM103" s="84"/>
      <c r="JN103" s="84"/>
      <c r="JO103" s="84"/>
      <c r="JP103" s="84"/>
      <c r="JQ103" s="84"/>
      <c r="JR103" s="84"/>
      <c r="JS103" s="84"/>
      <c r="JT103" s="84"/>
      <c r="JU103" s="84"/>
      <c r="JV103" s="84"/>
      <c r="JW103" s="84"/>
      <c r="JX103" s="84"/>
      <c r="JY103" s="84"/>
      <c r="JZ103" s="84"/>
      <c r="KA103" s="84"/>
      <c r="KB103" s="84"/>
      <c r="KC103" s="84"/>
      <c r="KD103" s="84"/>
      <c r="KE103" s="84"/>
      <c r="KF103" s="84"/>
      <c r="KG103" s="84"/>
      <c r="KH103" s="84"/>
      <c r="KI103" s="84"/>
      <c r="KJ103" s="84"/>
      <c r="KK103" s="84"/>
      <c r="KL103" s="84"/>
      <c r="KM103" s="84"/>
      <c r="KN103" s="84"/>
      <c r="KO103" s="84"/>
      <c r="KP103" s="84"/>
      <c r="KQ103" s="84"/>
      <c r="KR103" s="84"/>
      <c r="KS103" s="84"/>
      <c r="KT103" s="84"/>
      <c r="KU103" s="84"/>
      <c r="KV103" s="84"/>
      <c r="KW103" s="84"/>
      <c r="KX103" s="84"/>
      <c r="KY103" s="84"/>
      <c r="KZ103" s="84"/>
      <c r="LA103" s="84"/>
      <c r="LB103" s="84"/>
      <c r="LC103" s="84"/>
      <c r="LD103" s="84"/>
      <c r="LE103" s="84"/>
      <c r="LF103" s="84"/>
      <c r="LG103" s="84"/>
      <c r="LH103" s="84"/>
      <c r="LI103" s="84"/>
      <c r="LJ103" s="84"/>
      <c r="LK103" s="84"/>
      <c r="LL103" s="84"/>
      <c r="LM103" s="84"/>
      <c r="LN103" s="84"/>
      <c r="LO103" s="84"/>
      <c r="LP103" s="84"/>
      <c r="LQ103" s="84"/>
      <c r="LR103" s="84"/>
      <c r="LS103" s="84"/>
      <c r="LT103" s="84"/>
      <c r="LU103" s="84"/>
      <c r="LV103" s="84"/>
      <c r="LW103" s="84"/>
      <c r="LX103" s="84"/>
      <c r="LY103" s="84"/>
      <c r="LZ103" s="84"/>
      <c r="MA103" s="84"/>
      <c r="MB103" s="84"/>
      <c r="MC103" s="84"/>
      <c r="MD103" s="84"/>
      <c r="ME103" s="84"/>
      <c r="MF103" s="84"/>
      <c r="MG103" s="84"/>
      <c r="MH103" s="84"/>
      <c r="MI103" s="84"/>
      <c r="MJ103" s="84"/>
      <c r="MK103" s="84"/>
      <c r="ML103" s="84"/>
      <c r="MM103" s="84"/>
      <c r="MN103" s="84"/>
      <c r="MO103" s="84"/>
      <c r="MP103" s="84"/>
      <c r="MQ103" s="84"/>
      <c r="MR103" s="84"/>
      <c r="MS103" s="84"/>
      <c r="MT103" s="84"/>
      <c r="MU103" s="84"/>
      <c r="MV103" s="84"/>
      <c r="MW103" s="84"/>
      <c r="MX103" s="84"/>
      <c r="MY103" s="84"/>
      <c r="MZ103" s="84"/>
      <c r="NA103" s="84"/>
      <c r="NB103" s="84"/>
      <c r="NC103" s="84"/>
      <c r="ND103" s="84"/>
      <c r="NE103" s="84"/>
      <c r="NF103" s="84"/>
      <c r="NG103" s="84"/>
      <c r="NH103" s="84"/>
      <c r="NI103" s="84"/>
      <c r="NJ103" s="84"/>
      <c r="NK103" s="84"/>
      <c r="NL103" s="84"/>
      <c r="NM103" s="84"/>
      <c r="NN103" s="84"/>
      <c r="NO103" s="84"/>
      <c r="NP103" s="84"/>
      <c r="NQ103" s="84"/>
      <c r="NR103" s="84"/>
      <c r="NS103" s="84"/>
      <c r="NT103" s="84"/>
    </row>
    <row r="104" spans="1:384" s="83" customFormat="1" ht="27.95" customHeight="1">
      <c r="A104" s="669"/>
      <c r="B104" s="274" t="s">
        <v>23</v>
      </c>
      <c r="C104" s="46"/>
      <c r="D104" s="46"/>
      <c r="E104" s="46"/>
      <c r="F104" s="46"/>
      <c r="G104" s="46"/>
      <c r="H104" s="46"/>
      <c r="I104" s="272">
        <f>'Form_III MHT'!C102</f>
        <v>0</v>
      </c>
      <c r="J104" s="272">
        <f>'Form_III MHT'!D102</f>
        <v>0</v>
      </c>
      <c r="K104" s="272">
        <f>'Form_III MHT'!E102</f>
        <v>0</v>
      </c>
      <c r="L104" s="22">
        <f>'Form_III MHT'!F102</f>
        <v>0</v>
      </c>
      <c r="M104" s="22">
        <f>'Form_III MHT'!G102</f>
        <v>0</v>
      </c>
      <c r="N104" s="22">
        <f>'Form_III MHT'!H102</f>
        <v>0</v>
      </c>
      <c r="O104" s="270">
        <f>'Form_III MHT'!I102</f>
        <v>0</v>
      </c>
      <c r="P104" s="273">
        <f>'Form_III MHT'!J102</f>
        <v>0</v>
      </c>
      <c r="Q104" s="8">
        <f>'Form_III MHT'!K102</f>
        <v>0</v>
      </c>
      <c r="R104" s="244">
        <f t="shared" si="54"/>
        <v>0</v>
      </c>
      <c r="S104" s="244">
        <f t="shared" si="55"/>
        <v>0</v>
      </c>
      <c r="T104" s="244">
        <f t="shared" si="56"/>
        <v>0</v>
      </c>
      <c r="U104" s="517"/>
      <c r="V104" s="518"/>
      <c r="W104" s="519"/>
      <c r="X104" s="100"/>
      <c r="Y104" s="100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  <c r="IW104" s="84"/>
      <c r="IX104" s="84"/>
      <c r="IY104" s="84"/>
      <c r="IZ104" s="84"/>
      <c r="JA104" s="84"/>
      <c r="JB104" s="84"/>
      <c r="JC104" s="84"/>
      <c r="JD104" s="84"/>
      <c r="JE104" s="84"/>
      <c r="JF104" s="84"/>
      <c r="JG104" s="84"/>
      <c r="JH104" s="84"/>
      <c r="JI104" s="84"/>
      <c r="JJ104" s="84"/>
      <c r="JK104" s="84"/>
      <c r="JL104" s="84"/>
      <c r="JM104" s="84"/>
      <c r="JN104" s="84"/>
      <c r="JO104" s="84"/>
      <c r="JP104" s="84"/>
      <c r="JQ104" s="84"/>
      <c r="JR104" s="84"/>
      <c r="JS104" s="84"/>
      <c r="JT104" s="84"/>
      <c r="JU104" s="84"/>
      <c r="JV104" s="84"/>
      <c r="JW104" s="84"/>
      <c r="JX104" s="84"/>
      <c r="JY104" s="84"/>
      <c r="JZ104" s="84"/>
      <c r="KA104" s="84"/>
      <c r="KB104" s="84"/>
      <c r="KC104" s="84"/>
      <c r="KD104" s="84"/>
      <c r="KE104" s="84"/>
      <c r="KF104" s="84"/>
      <c r="KG104" s="84"/>
      <c r="KH104" s="84"/>
      <c r="KI104" s="84"/>
      <c r="KJ104" s="84"/>
      <c r="KK104" s="84"/>
      <c r="KL104" s="84"/>
      <c r="KM104" s="84"/>
      <c r="KN104" s="84"/>
      <c r="KO104" s="84"/>
      <c r="KP104" s="84"/>
      <c r="KQ104" s="84"/>
      <c r="KR104" s="84"/>
      <c r="KS104" s="84"/>
      <c r="KT104" s="84"/>
      <c r="KU104" s="84"/>
      <c r="KV104" s="84"/>
      <c r="KW104" s="84"/>
      <c r="KX104" s="84"/>
      <c r="KY104" s="84"/>
      <c r="KZ104" s="84"/>
      <c r="LA104" s="84"/>
      <c r="LB104" s="84"/>
      <c r="LC104" s="84"/>
      <c r="LD104" s="84"/>
      <c r="LE104" s="84"/>
      <c r="LF104" s="84"/>
      <c r="LG104" s="84"/>
      <c r="LH104" s="84"/>
      <c r="LI104" s="84"/>
      <c r="LJ104" s="84"/>
      <c r="LK104" s="84"/>
      <c r="LL104" s="84"/>
      <c r="LM104" s="84"/>
      <c r="LN104" s="84"/>
      <c r="LO104" s="84"/>
      <c r="LP104" s="84"/>
      <c r="LQ104" s="84"/>
      <c r="LR104" s="84"/>
      <c r="LS104" s="84"/>
      <c r="LT104" s="84"/>
      <c r="LU104" s="84"/>
      <c r="LV104" s="84"/>
      <c r="LW104" s="84"/>
      <c r="LX104" s="84"/>
      <c r="LY104" s="84"/>
      <c r="LZ104" s="84"/>
      <c r="MA104" s="84"/>
      <c r="MB104" s="84"/>
      <c r="MC104" s="84"/>
      <c r="MD104" s="84"/>
      <c r="ME104" s="84"/>
      <c r="MF104" s="84"/>
      <c r="MG104" s="84"/>
      <c r="MH104" s="84"/>
      <c r="MI104" s="84"/>
      <c r="MJ104" s="84"/>
      <c r="MK104" s="84"/>
      <c r="ML104" s="84"/>
      <c r="MM104" s="84"/>
      <c r="MN104" s="84"/>
      <c r="MO104" s="84"/>
      <c r="MP104" s="84"/>
      <c r="MQ104" s="84"/>
      <c r="MR104" s="84"/>
      <c r="MS104" s="84"/>
      <c r="MT104" s="84"/>
      <c r="MU104" s="84"/>
      <c r="MV104" s="84"/>
      <c r="MW104" s="84"/>
      <c r="MX104" s="84"/>
      <c r="MY104" s="84"/>
      <c r="MZ104" s="84"/>
      <c r="NA104" s="84"/>
      <c r="NB104" s="84"/>
      <c r="NC104" s="84"/>
      <c r="ND104" s="84"/>
      <c r="NE104" s="84"/>
      <c r="NF104" s="84"/>
      <c r="NG104" s="84"/>
      <c r="NH104" s="84"/>
      <c r="NI104" s="84"/>
      <c r="NJ104" s="84"/>
      <c r="NK104" s="84"/>
      <c r="NL104" s="84"/>
      <c r="NM104" s="84"/>
      <c r="NN104" s="84"/>
      <c r="NO104" s="84"/>
      <c r="NP104" s="84"/>
      <c r="NQ104" s="84"/>
      <c r="NR104" s="84"/>
      <c r="NS104" s="84"/>
      <c r="NT104" s="84"/>
    </row>
    <row r="105" spans="1:384" s="83" customFormat="1" ht="27.95" customHeight="1">
      <c r="A105" s="656" t="s">
        <v>60</v>
      </c>
      <c r="B105" s="277" t="s">
        <v>22</v>
      </c>
      <c r="C105" s="46"/>
      <c r="D105" s="46"/>
      <c r="E105" s="46"/>
      <c r="F105" s="46"/>
      <c r="G105" s="46"/>
      <c r="H105" s="46"/>
      <c r="I105" s="272">
        <f>'Form_III MHT'!C103</f>
        <v>22</v>
      </c>
      <c r="J105" s="272">
        <f>'Form_III MHT'!D103</f>
        <v>0</v>
      </c>
      <c r="K105" s="272">
        <f>'Form_III MHT'!E103</f>
        <v>0</v>
      </c>
      <c r="L105" s="22">
        <f>'Form_III MHT'!F103</f>
        <v>27</v>
      </c>
      <c r="M105" s="22">
        <f>'Form_III MHT'!G103</f>
        <v>0</v>
      </c>
      <c r="N105" s="22">
        <f>'Form_III MHT'!H103</f>
        <v>0</v>
      </c>
      <c r="O105" s="270">
        <f>'Form_III MHT'!I103</f>
        <v>38</v>
      </c>
      <c r="P105" s="273">
        <f>'Form_III MHT'!J103</f>
        <v>32</v>
      </c>
      <c r="Q105" s="8">
        <f>'Form_III MHT'!K103</f>
        <v>0</v>
      </c>
      <c r="R105" s="244">
        <f t="shared" si="54"/>
        <v>87</v>
      </c>
      <c r="S105" s="244">
        <f t="shared" si="55"/>
        <v>32</v>
      </c>
      <c r="T105" s="244">
        <f t="shared" si="56"/>
        <v>0</v>
      </c>
      <c r="U105" s="517"/>
      <c r="V105" s="518"/>
      <c r="W105" s="519"/>
      <c r="X105" s="100"/>
      <c r="Y105" s="100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  <c r="IW105" s="84"/>
      <c r="IX105" s="84"/>
      <c r="IY105" s="84"/>
      <c r="IZ105" s="84"/>
      <c r="JA105" s="84"/>
      <c r="JB105" s="84"/>
      <c r="JC105" s="84"/>
      <c r="JD105" s="84"/>
      <c r="JE105" s="84"/>
      <c r="JF105" s="84"/>
      <c r="JG105" s="84"/>
      <c r="JH105" s="84"/>
      <c r="JI105" s="84"/>
      <c r="JJ105" s="84"/>
      <c r="JK105" s="84"/>
      <c r="JL105" s="84"/>
      <c r="JM105" s="84"/>
      <c r="JN105" s="84"/>
      <c r="JO105" s="84"/>
      <c r="JP105" s="84"/>
      <c r="JQ105" s="84"/>
      <c r="JR105" s="84"/>
      <c r="JS105" s="84"/>
      <c r="JT105" s="84"/>
      <c r="JU105" s="84"/>
      <c r="JV105" s="84"/>
      <c r="JW105" s="84"/>
      <c r="JX105" s="84"/>
      <c r="JY105" s="84"/>
      <c r="JZ105" s="84"/>
      <c r="KA105" s="84"/>
      <c r="KB105" s="84"/>
      <c r="KC105" s="84"/>
      <c r="KD105" s="84"/>
      <c r="KE105" s="84"/>
      <c r="KF105" s="84"/>
      <c r="KG105" s="84"/>
      <c r="KH105" s="84"/>
      <c r="KI105" s="84"/>
      <c r="KJ105" s="84"/>
      <c r="KK105" s="84"/>
      <c r="KL105" s="84"/>
      <c r="KM105" s="84"/>
      <c r="KN105" s="84"/>
      <c r="KO105" s="84"/>
      <c r="KP105" s="84"/>
      <c r="KQ105" s="84"/>
      <c r="KR105" s="84"/>
      <c r="KS105" s="84"/>
      <c r="KT105" s="84"/>
      <c r="KU105" s="84"/>
      <c r="KV105" s="84"/>
      <c r="KW105" s="84"/>
      <c r="KX105" s="84"/>
      <c r="KY105" s="84"/>
      <c r="KZ105" s="84"/>
      <c r="LA105" s="84"/>
      <c r="LB105" s="84"/>
      <c r="LC105" s="84"/>
      <c r="LD105" s="84"/>
      <c r="LE105" s="84"/>
      <c r="LF105" s="84"/>
      <c r="LG105" s="84"/>
      <c r="LH105" s="84"/>
      <c r="LI105" s="84"/>
      <c r="LJ105" s="84"/>
      <c r="LK105" s="84"/>
      <c r="LL105" s="84"/>
      <c r="LM105" s="84"/>
      <c r="LN105" s="84"/>
      <c r="LO105" s="84"/>
      <c r="LP105" s="84"/>
      <c r="LQ105" s="84"/>
      <c r="LR105" s="84"/>
      <c r="LS105" s="84"/>
      <c r="LT105" s="84"/>
      <c r="LU105" s="84"/>
      <c r="LV105" s="84"/>
      <c r="LW105" s="84"/>
      <c r="LX105" s="84"/>
      <c r="LY105" s="84"/>
      <c r="LZ105" s="84"/>
      <c r="MA105" s="84"/>
      <c r="MB105" s="84"/>
      <c r="MC105" s="84"/>
      <c r="MD105" s="84"/>
      <c r="ME105" s="84"/>
      <c r="MF105" s="84"/>
      <c r="MG105" s="84"/>
      <c r="MH105" s="84"/>
      <c r="MI105" s="84"/>
      <c r="MJ105" s="84"/>
      <c r="MK105" s="84"/>
      <c r="ML105" s="84"/>
      <c r="MM105" s="84"/>
      <c r="MN105" s="84"/>
      <c r="MO105" s="84"/>
      <c r="MP105" s="84"/>
      <c r="MQ105" s="84"/>
      <c r="MR105" s="84"/>
      <c r="MS105" s="84"/>
      <c r="MT105" s="84"/>
      <c r="MU105" s="84"/>
      <c r="MV105" s="84"/>
      <c r="MW105" s="84"/>
      <c r="MX105" s="84"/>
      <c r="MY105" s="84"/>
      <c r="MZ105" s="84"/>
      <c r="NA105" s="84"/>
      <c r="NB105" s="84"/>
      <c r="NC105" s="84"/>
      <c r="ND105" s="84"/>
      <c r="NE105" s="84"/>
      <c r="NF105" s="84"/>
      <c r="NG105" s="84"/>
      <c r="NH105" s="84"/>
      <c r="NI105" s="84"/>
      <c r="NJ105" s="84"/>
      <c r="NK105" s="84"/>
      <c r="NL105" s="84"/>
      <c r="NM105" s="84"/>
      <c r="NN105" s="84"/>
      <c r="NO105" s="84"/>
      <c r="NP105" s="84"/>
      <c r="NQ105" s="84"/>
      <c r="NR105" s="84"/>
      <c r="NS105" s="84"/>
      <c r="NT105" s="84"/>
    </row>
    <row r="106" spans="1:384" s="83" customFormat="1" ht="27.95" customHeight="1">
      <c r="A106" s="656"/>
      <c r="B106" s="277" t="s">
        <v>23</v>
      </c>
      <c r="C106" s="46"/>
      <c r="D106" s="46"/>
      <c r="E106" s="46"/>
      <c r="F106" s="46"/>
      <c r="G106" s="46"/>
      <c r="H106" s="46"/>
      <c r="I106" s="272">
        <f>'Form_III MHT'!C104</f>
        <v>29</v>
      </c>
      <c r="J106" s="272">
        <f>'Form_III MHT'!D104</f>
        <v>0</v>
      </c>
      <c r="K106" s="272">
        <f>'Form_III MHT'!E104</f>
        <v>0</v>
      </c>
      <c r="L106" s="22">
        <f>'Form_III MHT'!F104</f>
        <v>32</v>
      </c>
      <c r="M106" s="22">
        <f>'Form_III MHT'!G104</f>
        <v>16</v>
      </c>
      <c r="N106" s="22">
        <f>'Form_III MHT'!H104</f>
        <v>0</v>
      </c>
      <c r="O106" s="270">
        <f>'Form_III MHT'!I104</f>
        <v>47</v>
      </c>
      <c r="P106" s="273">
        <f>'Form_III MHT'!J104</f>
        <v>33</v>
      </c>
      <c r="Q106" s="8">
        <f>'Form_III MHT'!K104</f>
        <v>0</v>
      </c>
      <c r="R106" s="244">
        <f t="shared" si="54"/>
        <v>108</v>
      </c>
      <c r="S106" s="244">
        <f t="shared" si="55"/>
        <v>49</v>
      </c>
      <c r="T106" s="244">
        <f t="shared" si="56"/>
        <v>0</v>
      </c>
      <c r="U106" s="517"/>
      <c r="V106" s="518"/>
      <c r="W106" s="519"/>
      <c r="X106" s="100"/>
      <c r="Y106" s="100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  <c r="JG106" s="84"/>
      <c r="JH106" s="84"/>
      <c r="JI106" s="84"/>
      <c r="JJ106" s="84"/>
      <c r="JK106" s="84"/>
      <c r="JL106" s="84"/>
      <c r="JM106" s="84"/>
      <c r="JN106" s="84"/>
      <c r="JO106" s="84"/>
      <c r="JP106" s="84"/>
      <c r="JQ106" s="84"/>
      <c r="JR106" s="84"/>
      <c r="JS106" s="84"/>
      <c r="JT106" s="84"/>
      <c r="JU106" s="84"/>
      <c r="JV106" s="84"/>
      <c r="JW106" s="84"/>
      <c r="JX106" s="84"/>
      <c r="JY106" s="84"/>
      <c r="JZ106" s="84"/>
      <c r="KA106" s="84"/>
      <c r="KB106" s="84"/>
      <c r="KC106" s="84"/>
      <c r="KD106" s="84"/>
      <c r="KE106" s="84"/>
      <c r="KF106" s="84"/>
      <c r="KG106" s="84"/>
      <c r="KH106" s="84"/>
      <c r="KI106" s="84"/>
      <c r="KJ106" s="84"/>
      <c r="KK106" s="84"/>
      <c r="KL106" s="84"/>
      <c r="KM106" s="84"/>
      <c r="KN106" s="84"/>
      <c r="KO106" s="84"/>
      <c r="KP106" s="84"/>
      <c r="KQ106" s="84"/>
      <c r="KR106" s="84"/>
      <c r="KS106" s="84"/>
      <c r="KT106" s="84"/>
      <c r="KU106" s="84"/>
      <c r="KV106" s="84"/>
      <c r="KW106" s="84"/>
      <c r="KX106" s="84"/>
      <c r="KY106" s="84"/>
      <c r="KZ106" s="84"/>
      <c r="LA106" s="84"/>
      <c r="LB106" s="84"/>
      <c r="LC106" s="84"/>
      <c r="LD106" s="84"/>
      <c r="LE106" s="84"/>
      <c r="LF106" s="84"/>
      <c r="LG106" s="84"/>
      <c r="LH106" s="84"/>
      <c r="LI106" s="84"/>
      <c r="LJ106" s="84"/>
      <c r="LK106" s="84"/>
      <c r="LL106" s="84"/>
      <c r="LM106" s="84"/>
      <c r="LN106" s="84"/>
      <c r="LO106" s="84"/>
      <c r="LP106" s="84"/>
      <c r="LQ106" s="84"/>
      <c r="LR106" s="84"/>
      <c r="LS106" s="84"/>
      <c r="LT106" s="84"/>
      <c r="LU106" s="84"/>
      <c r="LV106" s="84"/>
      <c r="LW106" s="84"/>
      <c r="LX106" s="84"/>
      <c r="LY106" s="84"/>
      <c r="LZ106" s="84"/>
      <c r="MA106" s="84"/>
      <c r="MB106" s="84"/>
      <c r="MC106" s="84"/>
      <c r="MD106" s="84"/>
      <c r="ME106" s="84"/>
      <c r="MF106" s="84"/>
      <c r="MG106" s="84"/>
      <c r="MH106" s="84"/>
      <c r="MI106" s="84"/>
      <c r="MJ106" s="84"/>
      <c r="MK106" s="84"/>
      <c r="ML106" s="84"/>
      <c r="MM106" s="84"/>
      <c r="MN106" s="84"/>
      <c r="MO106" s="84"/>
      <c r="MP106" s="84"/>
      <c r="MQ106" s="84"/>
      <c r="MR106" s="84"/>
      <c r="MS106" s="84"/>
      <c r="MT106" s="84"/>
      <c r="MU106" s="84"/>
      <c r="MV106" s="84"/>
      <c r="MW106" s="84"/>
      <c r="MX106" s="84"/>
      <c r="MY106" s="84"/>
      <c r="MZ106" s="84"/>
      <c r="NA106" s="84"/>
      <c r="NB106" s="84"/>
      <c r="NC106" s="84"/>
      <c r="ND106" s="84"/>
      <c r="NE106" s="84"/>
      <c r="NF106" s="84"/>
      <c r="NG106" s="84"/>
      <c r="NH106" s="84"/>
      <c r="NI106" s="84"/>
      <c r="NJ106" s="84"/>
      <c r="NK106" s="84"/>
      <c r="NL106" s="84"/>
      <c r="NM106" s="84"/>
      <c r="NN106" s="84"/>
      <c r="NO106" s="84"/>
      <c r="NP106" s="84"/>
      <c r="NQ106" s="84"/>
      <c r="NR106" s="84"/>
      <c r="NS106" s="84"/>
      <c r="NT106" s="84"/>
    </row>
    <row r="107" spans="1:384" s="83" customFormat="1" ht="27.95" customHeight="1">
      <c r="A107" s="686" t="s">
        <v>194</v>
      </c>
      <c r="B107" s="277" t="s">
        <v>22</v>
      </c>
      <c r="C107" s="261"/>
      <c r="D107" s="261"/>
      <c r="E107" s="262"/>
      <c r="F107" s="261"/>
      <c r="G107" s="261"/>
      <c r="H107" s="262"/>
      <c r="I107" s="272">
        <f>'Form_III MHT'!C105</f>
        <v>0</v>
      </c>
      <c r="J107" s="272">
        <f>'Form_III MHT'!D105</f>
        <v>0</v>
      </c>
      <c r="K107" s="272">
        <f>'Form_III MHT'!E105</f>
        <v>0</v>
      </c>
      <c r="L107" s="22">
        <f>'Form_III MHT'!F105</f>
        <v>8</v>
      </c>
      <c r="M107" s="22">
        <f>'Form_III MHT'!G105</f>
        <v>0</v>
      </c>
      <c r="N107" s="22">
        <f>'Form_III MHT'!H105</f>
        <v>0</v>
      </c>
      <c r="O107" s="270">
        <f>'Form_III MHT'!I105</f>
        <v>31</v>
      </c>
      <c r="P107" s="273">
        <f>'Form_III MHT'!J105</f>
        <v>10</v>
      </c>
      <c r="Q107" s="8">
        <f>'Form_III MHT'!K105</f>
        <v>0</v>
      </c>
      <c r="R107" s="244">
        <f t="shared" si="54"/>
        <v>39</v>
      </c>
      <c r="S107" s="244">
        <f t="shared" si="55"/>
        <v>10</v>
      </c>
      <c r="T107" s="244">
        <f t="shared" si="56"/>
        <v>0</v>
      </c>
      <c r="U107" s="517"/>
      <c r="V107" s="518"/>
      <c r="W107" s="519"/>
      <c r="X107" s="100"/>
      <c r="Y107" s="100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/>
      <c r="JE107" s="84"/>
      <c r="JF107" s="84"/>
      <c r="JG107" s="84"/>
      <c r="JH107" s="84"/>
      <c r="JI107" s="84"/>
      <c r="JJ107" s="84"/>
      <c r="JK107" s="84"/>
      <c r="JL107" s="84"/>
      <c r="JM107" s="84"/>
      <c r="JN107" s="84"/>
      <c r="JO107" s="84"/>
      <c r="JP107" s="84"/>
      <c r="JQ107" s="84"/>
      <c r="JR107" s="84"/>
      <c r="JS107" s="84"/>
      <c r="JT107" s="84"/>
      <c r="JU107" s="84"/>
      <c r="JV107" s="84"/>
      <c r="JW107" s="84"/>
      <c r="JX107" s="84"/>
      <c r="JY107" s="84"/>
      <c r="JZ107" s="84"/>
      <c r="KA107" s="84"/>
      <c r="KB107" s="84"/>
      <c r="KC107" s="84"/>
      <c r="KD107" s="84"/>
      <c r="KE107" s="84"/>
      <c r="KF107" s="84"/>
      <c r="KG107" s="84"/>
      <c r="KH107" s="84"/>
      <c r="KI107" s="84"/>
      <c r="KJ107" s="84"/>
      <c r="KK107" s="84"/>
      <c r="KL107" s="84"/>
      <c r="KM107" s="84"/>
      <c r="KN107" s="84"/>
      <c r="KO107" s="84"/>
      <c r="KP107" s="84"/>
      <c r="KQ107" s="84"/>
      <c r="KR107" s="84"/>
      <c r="KS107" s="84"/>
      <c r="KT107" s="84"/>
      <c r="KU107" s="84"/>
      <c r="KV107" s="84"/>
      <c r="KW107" s="84"/>
      <c r="KX107" s="84"/>
      <c r="KY107" s="84"/>
      <c r="KZ107" s="84"/>
      <c r="LA107" s="84"/>
      <c r="LB107" s="84"/>
      <c r="LC107" s="84"/>
      <c r="LD107" s="84"/>
      <c r="LE107" s="84"/>
      <c r="LF107" s="84"/>
      <c r="LG107" s="84"/>
      <c r="LH107" s="84"/>
      <c r="LI107" s="84"/>
      <c r="LJ107" s="84"/>
      <c r="LK107" s="84"/>
      <c r="LL107" s="84"/>
      <c r="LM107" s="84"/>
      <c r="LN107" s="84"/>
      <c r="LO107" s="84"/>
      <c r="LP107" s="84"/>
      <c r="LQ107" s="84"/>
      <c r="LR107" s="84"/>
      <c r="LS107" s="84"/>
      <c r="LT107" s="84"/>
      <c r="LU107" s="84"/>
      <c r="LV107" s="84"/>
      <c r="LW107" s="84"/>
      <c r="LX107" s="84"/>
      <c r="LY107" s="84"/>
      <c r="LZ107" s="84"/>
      <c r="MA107" s="84"/>
      <c r="MB107" s="84"/>
      <c r="MC107" s="84"/>
      <c r="MD107" s="84"/>
      <c r="ME107" s="84"/>
      <c r="MF107" s="84"/>
      <c r="MG107" s="84"/>
      <c r="MH107" s="84"/>
      <c r="MI107" s="84"/>
      <c r="MJ107" s="84"/>
      <c r="MK107" s="84"/>
      <c r="ML107" s="84"/>
      <c r="MM107" s="84"/>
      <c r="MN107" s="84"/>
      <c r="MO107" s="84"/>
      <c r="MP107" s="84"/>
      <c r="MQ107" s="84"/>
      <c r="MR107" s="84"/>
      <c r="MS107" s="84"/>
      <c r="MT107" s="84"/>
      <c r="MU107" s="84"/>
      <c r="MV107" s="84"/>
      <c r="MW107" s="84"/>
      <c r="MX107" s="84"/>
      <c r="MY107" s="84"/>
      <c r="MZ107" s="84"/>
      <c r="NA107" s="84"/>
      <c r="NB107" s="84"/>
      <c r="NC107" s="84"/>
      <c r="ND107" s="84"/>
      <c r="NE107" s="84"/>
      <c r="NF107" s="84"/>
      <c r="NG107" s="84"/>
      <c r="NH107" s="84"/>
      <c r="NI107" s="84"/>
      <c r="NJ107" s="84"/>
      <c r="NK107" s="84"/>
      <c r="NL107" s="84"/>
      <c r="NM107" s="84"/>
      <c r="NN107" s="84"/>
      <c r="NO107" s="84"/>
      <c r="NP107" s="84"/>
      <c r="NQ107" s="84"/>
      <c r="NR107" s="84"/>
      <c r="NS107" s="84"/>
      <c r="NT107" s="84"/>
    </row>
    <row r="108" spans="1:384" s="83" customFormat="1" ht="27.95" customHeight="1">
      <c r="A108" s="687"/>
      <c r="B108" s="277" t="s">
        <v>23</v>
      </c>
      <c r="C108" s="261"/>
      <c r="D108" s="261"/>
      <c r="E108" s="262"/>
      <c r="F108" s="261"/>
      <c r="G108" s="261"/>
      <c r="H108" s="262"/>
      <c r="I108" s="272">
        <f>'Form_III MHT'!C106</f>
        <v>0</v>
      </c>
      <c r="J108" s="272">
        <f>'Form_III MHT'!D106</f>
        <v>0</v>
      </c>
      <c r="K108" s="272">
        <f>'Form_III MHT'!E106</f>
        <v>0</v>
      </c>
      <c r="L108" s="22">
        <f>'Form_III MHT'!F106</f>
        <v>3</v>
      </c>
      <c r="M108" s="22">
        <f>'Form_III MHT'!G106</f>
        <v>0</v>
      </c>
      <c r="N108" s="22">
        <f>'Form_III MHT'!H106</f>
        <v>0</v>
      </c>
      <c r="O108" s="270">
        <f>'Form_III MHT'!I106</f>
        <v>36</v>
      </c>
      <c r="P108" s="273">
        <f>'Form_III MHT'!J106</f>
        <v>26</v>
      </c>
      <c r="Q108" s="8">
        <f>'Form_III MHT'!K106</f>
        <v>0</v>
      </c>
      <c r="R108" s="244">
        <f t="shared" si="54"/>
        <v>39</v>
      </c>
      <c r="S108" s="244">
        <f t="shared" si="55"/>
        <v>26</v>
      </c>
      <c r="T108" s="244">
        <f t="shared" si="56"/>
        <v>0</v>
      </c>
      <c r="U108" s="517"/>
      <c r="V108" s="518"/>
      <c r="W108" s="519"/>
      <c r="X108" s="100"/>
      <c r="Y108" s="100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/>
      <c r="JE108" s="84"/>
      <c r="JF108" s="84"/>
      <c r="JG108" s="84"/>
      <c r="JH108" s="84"/>
      <c r="JI108" s="84"/>
      <c r="JJ108" s="84"/>
      <c r="JK108" s="84"/>
      <c r="JL108" s="84"/>
      <c r="JM108" s="84"/>
      <c r="JN108" s="84"/>
      <c r="JO108" s="84"/>
      <c r="JP108" s="84"/>
      <c r="JQ108" s="84"/>
      <c r="JR108" s="84"/>
      <c r="JS108" s="84"/>
      <c r="JT108" s="84"/>
      <c r="JU108" s="84"/>
      <c r="JV108" s="84"/>
      <c r="JW108" s="84"/>
      <c r="JX108" s="84"/>
      <c r="JY108" s="84"/>
      <c r="JZ108" s="84"/>
      <c r="KA108" s="84"/>
      <c r="KB108" s="84"/>
      <c r="KC108" s="84"/>
      <c r="KD108" s="84"/>
      <c r="KE108" s="84"/>
      <c r="KF108" s="84"/>
      <c r="KG108" s="84"/>
      <c r="KH108" s="84"/>
      <c r="KI108" s="84"/>
      <c r="KJ108" s="84"/>
      <c r="KK108" s="84"/>
      <c r="KL108" s="84"/>
      <c r="KM108" s="84"/>
      <c r="KN108" s="84"/>
      <c r="KO108" s="84"/>
      <c r="KP108" s="84"/>
      <c r="KQ108" s="84"/>
      <c r="KR108" s="84"/>
      <c r="KS108" s="84"/>
      <c r="KT108" s="84"/>
      <c r="KU108" s="84"/>
      <c r="KV108" s="84"/>
      <c r="KW108" s="84"/>
      <c r="KX108" s="84"/>
      <c r="KY108" s="84"/>
      <c r="KZ108" s="84"/>
      <c r="LA108" s="84"/>
      <c r="LB108" s="84"/>
      <c r="LC108" s="84"/>
      <c r="LD108" s="84"/>
      <c r="LE108" s="84"/>
      <c r="LF108" s="84"/>
      <c r="LG108" s="84"/>
      <c r="LH108" s="84"/>
      <c r="LI108" s="84"/>
      <c r="LJ108" s="84"/>
      <c r="LK108" s="84"/>
      <c r="LL108" s="84"/>
      <c r="LM108" s="84"/>
      <c r="LN108" s="84"/>
      <c r="LO108" s="84"/>
      <c r="LP108" s="84"/>
      <c r="LQ108" s="84"/>
      <c r="LR108" s="84"/>
      <c r="LS108" s="84"/>
      <c r="LT108" s="84"/>
      <c r="LU108" s="84"/>
      <c r="LV108" s="84"/>
      <c r="LW108" s="84"/>
      <c r="LX108" s="84"/>
      <c r="LY108" s="84"/>
      <c r="LZ108" s="84"/>
      <c r="MA108" s="84"/>
      <c r="MB108" s="84"/>
      <c r="MC108" s="84"/>
      <c r="MD108" s="84"/>
      <c r="ME108" s="84"/>
      <c r="MF108" s="84"/>
      <c r="MG108" s="84"/>
      <c r="MH108" s="84"/>
      <c r="MI108" s="84"/>
      <c r="MJ108" s="84"/>
      <c r="MK108" s="84"/>
      <c r="ML108" s="84"/>
      <c r="MM108" s="84"/>
      <c r="MN108" s="84"/>
      <c r="MO108" s="84"/>
      <c r="MP108" s="84"/>
      <c r="MQ108" s="84"/>
      <c r="MR108" s="84"/>
      <c r="MS108" s="84"/>
      <c r="MT108" s="84"/>
      <c r="MU108" s="84"/>
      <c r="MV108" s="84"/>
      <c r="MW108" s="84"/>
      <c r="MX108" s="84"/>
      <c r="MY108" s="84"/>
      <c r="MZ108" s="84"/>
      <c r="NA108" s="84"/>
      <c r="NB108" s="84"/>
      <c r="NC108" s="84"/>
      <c r="ND108" s="84"/>
      <c r="NE108" s="84"/>
      <c r="NF108" s="84"/>
      <c r="NG108" s="84"/>
      <c r="NH108" s="84"/>
      <c r="NI108" s="84"/>
      <c r="NJ108" s="84"/>
      <c r="NK108" s="84"/>
      <c r="NL108" s="84"/>
      <c r="NM108" s="84"/>
      <c r="NN108" s="84"/>
      <c r="NO108" s="84"/>
      <c r="NP108" s="84"/>
      <c r="NQ108" s="84"/>
      <c r="NR108" s="84"/>
      <c r="NS108" s="84"/>
      <c r="NT108" s="84"/>
    </row>
    <row r="109" spans="1:384" s="83" customFormat="1" ht="27.95" customHeight="1">
      <c r="A109" s="656" t="s">
        <v>195</v>
      </c>
      <c r="B109" s="277" t="s">
        <v>22</v>
      </c>
      <c r="C109" s="46"/>
      <c r="D109" s="46"/>
      <c r="E109" s="46"/>
      <c r="F109" s="46"/>
      <c r="G109" s="46"/>
      <c r="H109" s="46"/>
      <c r="I109" s="276"/>
      <c r="J109" s="276"/>
      <c r="K109" s="276"/>
      <c r="L109" s="45"/>
      <c r="M109" s="45"/>
      <c r="N109" s="45"/>
      <c r="O109" s="270">
        <f>'Form_III MHT'!I107</f>
        <v>0</v>
      </c>
      <c r="P109" s="273">
        <f>'Form_III MHT'!J107</f>
        <v>0</v>
      </c>
      <c r="Q109" s="8">
        <f>'Form_III MHT'!K107</f>
        <v>0</v>
      </c>
      <c r="R109" s="244">
        <f t="shared" si="54"/>
        <v>0</v>
      </c>
      <c r="S109" s="244">
        <f t="shared" si="55"/>
        <v>0</v>
      </c>
      <c r="T109" s="244">
        <f t="shared" si="56"/>
        <v>0</v>
      </c>
      <c r="U109" s="517"/>
      <c r="V109" s="518"/>
      <c r="W109" s="519"/>
      <c r="X109" s="100"/>
      <c r="Y109" s="100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  <c r="IW109" s="84"/>
      <c r="IX109" s="84"/>
      <c r="IY109" s="84"/>
      <c r="IZ109" s="84"/>
      <c r="JA109" s="84"/>
      <c r="JB109" s="84"/>
      <c r="JC109" s="84"/>
      <c r="JD109" s="84"/>
      <c r="JE109" s="84"/>
      <c r="JF109" s="84"/>
      <c r="JG109" s="84"/>
      <c r="JH109" s="84"/>
      <c r="JI109" s="84"/>
      <c r="JJ109" s="84"/>
      <c r="JK109" s="84"/>
      <c r="JL109" s="84"/>
      <c r="JM109" s="84"/>
      <c r="JN109" s="84"/>
      <c r="JO109" s="84"/>
      <c r="JP109" s="84"/>
      <c r="JQ109" s="84"/>
      <c r="JR109" s="84"/>
      <c r="JS109" s="84"/>
      <c r="JT109" s="84"/>
      <c r="JU109" s="84"/>
      <c r="JV109" s="84"/>
      <c r="JW109" s="84"/>
      <c r="JX109" s="84"/>
      <c r="JY109" s="84"/>
      <c r="JZ109" s="84"/>
      <c r="KA109" s="84"/>
      <c r="KB109" s="84"/>
      <c r="KC109" s="84"/>
      <c r="KD109" s="84"/>
      <c r="KE109" s="84"/>
      <c r="KF109" s="84"/>
      <c r="KG109" s="84"/>
      <c r="KH109" s="84"/>
      <c r="KI109" s="84"/>
      <c r="KJ109" s="84"/>
      <c r="KK109" s="84"/>
      <c r="KL109" s="84"/>
      <c r="KM109" s="84"/>
      <c r="KN109" s="84"/>
      <c r="KO109" s="84"/>
      <c r="KP109" s="84"/>
      <c r="KQ109" s="84"/>
      <c r="KR109" s="84"/>
      <c r="KS109" s="84"/>
      <c r="KT109" s="84"/>
      <c r="KU109" s="84"/>
      <c r="KV109" s="84"/>
      <c r="KW109" s="84"/>
      <c r="KX109" s="84"/>
      <c r="KY109" s="84"/>
      <c r="KZ109" s="84"/>
      <c r="LA109" s="84"/>
      <c r="LB109" s="84"/>
      <c r="LC109" s="84"/>
      <c r="LD109" s="84"/>
      <c r="LE109" s="84"/>
      <c r="LF109" s="84"/>
      <c r="LG109" s="84"/>
      <c r="LH109" s="84"/>
      <c r="LI109" s="84"/>
      <c r="LJ109" s="84"/>
      <c r="LK109" s="84"/>
      <c r="LL109" s="84"/>
      <c r="LM109" s="84"/>
      <c r="LN109" s="84"/>
      <c r="LO109" s="84"/>
      <c r="LP109" s="84"/>
      <c r="LQ109" s="84"/>
      <c r="LR109" s="84"/>
      <c r="LS109" s="84"/>
      <c r="LT109" s="84"/>
      <c r="LU109" s="84"/>
      <c r="LV109" s="84"/>
      <c r="LW109" s="84"/>
      <c r="LX109" s="84"/>
      <c r="LY109" s="84"/>
      <c r="LZ109" s="84"/>
      <c r="MA109" s="84"/>
      <c r="MB109" s="84"/>
      <c r="MC109" s="84"/>
      <c r="MD109" s="84"/>
      <c r="ME109" s="84"/>
      <c r="MF109" s="84"/>
      <c r="MG109" s="84"/>
      <c r="MH109" s="84"/>
      <c r="MI109" s="84"/>
      <c r="MJ109" s="84"/>
      <c r="MK109" s="84"/>
      <c r="ML109" s="84"/>
      <c r="MM109" s="84"/>
      <c r="MN109" s="84"/>
      <c r="MO109" s="84"/>
      <c r="MP109" s="84"/>
      <c r="MQ109" s="84"/>
      <c r="MR109" s="84"/>
      <c r="MS109" s="84"/>
      <c r="MT109" s="84"/>
      <c r="MU109" s="84"/>
      <c r="MV109" s="84"/>
      <c r="MW109" s="84"/>
      <c r="MX109" s="84"/>
      <c r="MY109" s="84"/>
      <c r="MZ109" s="84"/>
      <c r="NA109" s="84"/>
      <c r="NB109" s="84"/>
      <c r="NC109" s="84"/>
      <c r="ND109" s="84"/>
      <c r="NE109" s="84"/>
      <c r="NF109" s="84"/>
      <c r="NG109" s="84"/>
      <c r="NH109" s="84"/>
      <c r="NI109" s="84"/>
      <c r="NJ109" s="84"/>
      <c r="NK109" s="84"/>
      <c r="NL109" s="84"/>
      <c r="NM109" s="84"/>
      <c r="NN109" s="84"/>
      <c r="NO109" s="84"/>
      <c r="NP109" s="84"/>
      <c r="NQ109" s="84"/>
      <c r="NR109" s="84"/>
      <c r="NS109" s="84"/>
      <c r="NT109" s="84"/>
    </row>
    <row r="110" spans="1:384" s="83" customFormat="1" ht="27.95" customHeight="1">
      <c r="A110" s="656"/>
      <c r="B110" s="277" t="s">
        <v>23</v>
      </c>
      <c r="C110" s="46"/>
      <c r="D110" s="46"/>
      <c r="E110" s="46"/>
      <c r="F110" s="46"/>
      <c r="G110" s="46"/>
      <c r="H110" s="46"/>
      <c r="I110" s="276"/>
      <c r="J110" s="276"/>
      <c r="K110" s="276"/>
      <c r="L110" s="45"/>
      <c r="M110" s="45"/>
      <c r="N110" s="45"/>
      <c r="O110" s="270">
        <f>'Form_III MHT'!I108</f>
        <v>0</v>
      </c>
      <c r="P110" s="273">
        <f>'Form_III MHT'!J108</f>
        <v>0</v>
      </c>
      <c r="Q110" s="8">
        <f>'Form_III MHT'!K108</f>
        <v>0</v>
      </c>
      <c r="R110" s="244">
        <f t="shared" si="54"/>
        <v>0</v>
      </c>
      <c r="S110" s="244">
        <f t="shared" si="55"/>
        <v>0</v>
      </c>
      <c r="T110" s="244">
        <f t="shared" si="56"/>
        <v>0</v>
      </c>
      <c r="U110" s="517"/>
      <c r="V110" s="518"/>
      <c r="W110" s="519"/>
      <c r="X110" s="100"/>
      <c r="Y110" s="100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  <c r="IW110" s="84"/>
      <c r="IX110" s="84"/>
      <c r="IY110" s="84"/>
      <c r="IZ110" s="84"/>
      <c r="JA110" s="84"/>
      <c r="JB110" s="84"/>
      <c r="JC110" s="84"/>
      <c r="JD110" s="84"/>
      <c r="JE110" s="84"/>
      <c r="JF110" s="84"/>
      <c r="JG110" s="84"/>
      <c r="JH110" s="84"/>
      <c r="JI110" s="84"/>
      <c r="JJ110" s="84"/>
      <c r="JK110" s="84"/>
      <c r="JL110" s="84"/>
      <c r="JM110" s="84"/>
      <c r="JN110" s="84"/>
      <c r="JO110" s="84"/>
      <c r="JP110" s="84"/>
      <c r="JQ110" s="84"/>
      <c r="JR110" s="84"/>
      <c r="JS110" s="84"/>
      <c r="JT110" s="84"/>
      <c r="JU110" s="84"/>
      <c r="JV110" s="84"/>
      <c r="JW110" s="84"/>
      <c r="JX110" s="84"/>
      <c r="JY110" s="84"/>
      <c r="JZ110" s="84"/>
      <c r="KA110" s="84"/>
      <c r="KB110" s="84"/>
      <c r="KC110" s="84"/>
      <c r="KD110" s="84"/>
      <c r="KE110" s="84"/>
      <c r="KF110" s="84"/>
      <c r="KG110" s="84"/>
      <c r="KH110" s="84"/>
      <c r="KI110" s="84"/>
      <c r="KJ110" s="84"/>
      <c r="KK110" s="84"/>
      <c r="KL110" s="84"/>
      <c r="KM110" s="84"/>
      <c r="KN110" s="84"/>
      <c r="KO110" s="84"/>
      <c r="KP110" s="84"/>
      <c r="KQ110" s="84"/>
      <c r="KR110" s="84"/>
      <c r="KS110" s="84"/>
      <c r="KT110" s="84"/>
      <c r="KU110" s="84"/>
      <c r="KV110" s="84"/>
      <c r="KW110" s="84"/>
      <c r="KX110" s="84"/>
      <c r="KY110" s="84"/>
      <c r="KZ110" s="84"/>
      <c r="LA110" s="84"/>
      <c r="LB110" s="84"/>
      <c r="LC110" s="84"/>
      <c r="LD110" s="84"/>
      <c r="LE110" s="84"/>
      <c r="LF110" s="84"/>
      <c r="LG110" s="84"/>
      <c r="LH110" s="84"/>
      <c r="LI110" s="84"/>
      <c r="LJ110" s="84"/>
      <c r="LK110" s="84"/>
      <c r="LL110" s="84"/>
      <c r="LM110" s="84"/>
      <c r="LN110" s="84"/>
      <c r="LO110" s="84"/>
      <c r="LP110" s="84"/>
      <c r="LQ110" s="84"/>
      <c r="LR110" s="84"/>
      <c r="LS110" s="84"/>
      <c r="LT110" s="84"/>
      <c r="LU110" s="84"/>
      <c r="LV110" s="84"/>
      <c r="LW110" s="84"/>
      <c r="LX110" s="84"/>
      <c r="LY110" s="84"/>
      <c r="LZ110" s="84"/>
      <c r="MA110" s="84"/>
      <c r="MB110" s="84"/>
      <c r="MC110" s="84"/>
      <c r="MD110" s="84"/>
      <c r="ME110" s="84"/>
      <c r="MF110" s="84"/>
      <c r="MG110" s="84"/>
      <c r="MH110" s="84"/>
      <c r="MI110" s="84"/>
      <c r="MJ110" s="84"/>
      <c r="MK110" s="84"/>
      <c r="ML110" s="84"/>
      <c r="MM110" s="84"/>
      <c r="MN110" s="84"/>
      <c r="MO110" s="84"/>
      <c r="MP110" s="84"/>
      <c r="MQ110" s="84"/>
      <c r="MR110" s="84"/>
      <c r="MS110" s="84"/>
      <c r="MT110" s="84"/>
      <c r="MU110" s="84"/>
      <c r="MV110" s="84"/>
      <c r="MW110" s="84"/>
      <c r="MX110" s="84"/>
      <c r="MY110" s="84"/>
      <c r="MZ110" s="84"/>
      <c r="NA110" s="84"/>
      <c r="NB110" s="84"/>
      <c r="NC110" s="84"/>
      <c r="ND110" s="84"/>
      <c r="NE110" s="84"/>
      <c r="NF110" s="84"/>
      <c r="NG110" s="84"/>
      <c r="NH110" s="84"/>
      <c r="NI110" s="84"/>
      <c r="NJ110" s="84"/>
      <c r="NK110" s="84"/>
      <c r="NL110" s="84"/>
      <c r="NM110" s="84"/>
      <c r="NN110" s="84"/>
      <c r="NO110" s="84"/>
      <c r="NP110" s="84"/>
      <c r="NQ110" s="84"/>
      <c r="NR110" s="84"/>
      <c r="NS110" s="84"/>
      <c r="NT110" s="84"/>
    </row>
    <row r="111" spans="1:384" s="83" customFormat="1" ht="27.95" customHeight="1">
      <c r="A111" s="656" t="s">
        <v>196</v>
      </c>
      <c r="B111" s="277" t="s">
        <v>22</v>
      </c>
      <c r="C111" s="46"/>
      <c r="D111" s="46"/>
      <c r="E111" s="46"/>
      <c r="F111" s="46"/>
      <c r="G111" s="46"/>
      <c r="H111" s="46"/>
      <c r="I111" s="272">
        <f>'Form_III MHT'!C109</f>
        <v>20</v>
      </c>
      <c r="J111" s="272">
        <f>'Form_III MHT'!D109</f>
        <v>0</v>
      </c>
      <c r="K111" s="272">
        <f>'Form_III MHT'!E109</f>
        <v>0</v>
      </c>
      <c r="L111" s="22">
        <f>'Form_III MHT'!F109</f>
        <v>16</v>
      </c>
      <c r="M111" s="22">
        <f>'Form_III MHT'!G109</f>
        <v>0</v>
      </c>
      <c r="N111" s="22">
        <f>'Form_III MHT'!H109</f>
        <v>0</v>
      </c>
      <c r="O111" s="270">
        <f>'Form_III MHT'!I109</f>
        <v>24</v>
      </c>
      <c r="P111" s="273">
        <f>'Form_III MHT'!J109</f>
        <v>23</v>
      </c>
      <c r="Q111" s="8">
        <f>'Form_III MHT'!K109</f>
        <v>0</v>
      </c>
      <c r="R111" s="244">
        <f t="shared" si="54"/>
        <v>60</v>
      </c>
      <c r="S111" s="244">
        <f t="shared" si="55"/>
        <v>23</v>
      </c>
      <c r="T111" s="244">
        <f t="shared" si="56"/>
        <v>0</v>
      </c>
      <c r="U111" s="517"/>
      <c r="V111" s="518"/>
      <c r="W111" s="519"/>
      <c r="X111" s="100"/>
      <c r="Y111" s="100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/>
      <c r="JE111" s="84"/>
      <c r="JF111" s="84"/>
      <c r="JG111" s="84"/>
      <c r="JH111" s="84"/>
      <c r="JI111" s="84"/>
      <c r="JJ111" s="84"/>
      <c r="JK111" s="84"/>
      <c r="JL111" s="84"/>
      <c r="JM111" s="84"/>
      <c r="JN111" s="84"/>
      <c r="JO111" s="84"/>
      <c r="JP111" s="84"/>
      <c r="JQ111" s="84"/>
      <c r="JR111" s="84"/>
      <c r="JS111" s="84"/>
      <c r="JT111" s="84"/>
      <c r="JU111" s="84"/>
      <c r="JV111" s="84"/>
      <c r="JW111" s="84"/>
      <c r="JX111" s="84"/>
      <c r="JY111" s="84"/>
      <c r="JZ111" s="84"/>
      <c r="KA111" s="84"/>
      <c r="KB111" s="84"/>
      <c r="KC111" s="84"/>
      <c r="KD111" s="84"/>
      <c r="KE111" s="84"/>
      <c r="KF111" s="84"/>
      <c r="KG111" s="84"/>
      <c r="KH111" s="84"/>
      <c r="KI111" s="84"/>
      <c r="KJ111" s="84"/>
      <c r="KK111" s="84"/>
      <c r="KL111" s="84"/>
      <c r="KM111" s="84"/>
      <c r="KN111" s="84"/>
      <c r="KO111" s="84"/>
      <c r="KP111" s="84"/>
      <c r="KQ111" s="84"/>
      <c r="KR111" s="84"/>
      <c r="KS111" s="84"/>
      <c r="KT111" s="84"/>
      <c r="KU111" s="84"/>
      <c r="KV111" s="84"/>
      <c r="KW111" s="84"/>
      <c r="KX111" s="84"/>
      <c r="KY111" s="84"/>
      <c r="KZ111" s="84"/>
      <c r="LA111" s="84"/>
      <c r="LB111" s="84"/>
      <c r="LC111" s="84"/>
      <c r="LD111" s="84"/>
      <c r="LE111" s="84"/>
      <c r="LF111" s="84"/>
      <c r="LG111" s="84"/>
      <c r="LH111" s="84"/>
      <c r="LI111" s="84"/>
      <c r="LJ111" s="84"/>
      <c r="LK111" s="84"/>
      <c r="LL111" s="84"/>
      <c r="LM111" s="84"/>
      <c r="LN111" s="84"/>
      <c r="LO111" s="84"/>
      <c r="LP111" s="84"/>
      <c r="LQ111" s="84"/>
      <c r="LR111" s="84"/>
      <c r="LS111" s="84"/>
      <c r="LT111" s="84"/>
      <c r="LU111" s="84"/>
      <c r="LV111" s="84"/>
      <c r="LW111" s="84"/>
      <c r="LX111" s="84"/>
      <c r="LY111" s="84"/>
      <c r="LZ111" s="84"/>
      <c r="MA111" s="84"/>
      <c r="MB111" s="84"/>
      <c r="MC111" s="84"/>
      <c r="MD111" s="84"/>
      <c r="ME111" s="84"/>
      <c r="MF111" s="84"/>
      <c r="MG111" s="84"/>
      <c r="MH111" s="84"/>
      <c r="MI111" s="84"/>
      <c r="MJ111" s="84"/>
      <c r="MK111" s="84"/>
      <c r="ML111" s="84"/>
      <c r="MM111" s="84"/>
      <c r="MN111" s="84"/>
      <c r="MO111" s="84"/>
      <c r="MP111" s="84"/>
      <c r="MQ111" s="84"/>
      <c r="MR111" s="84"/>
      <c r="MS111" s="84"/>
      <c r="MT111" s="84"/>
      <c r="MU111" s="84"/>
      <c r="MV111" s="84"/>
      <c r="MW111" s="84"/>
      <c r="MX111" s="84"/>
      <c r="MY111" s="84"/>
      <c r="MZ111" s="84"/>
      <c r="NA111" s="84"/>
      <c r="NB111" s="84"/>
      <c r="NC111" s="84"/>
      <c r="ND111" s="84"/>
      <c r="NE111" s="84"/>
      <c r="NF111" s="84"/>
      <c r="NG111" s="84"/>
      <c r="NH111" s="84"/>
      <c r="NI111" s="84"/>
      <c r="NJ111" s="84"/>
      <c r="NK111" s="84"/>
      <c r="NL111" s="84"/>
      <c r="NM111" s="84"/>
      <c r="NN111" s="84"/>
      <c r="NO111" s="84"/>
      <c r="NP111" s="84"/>
      <c r="NQ111" s="84"/>
      <c r="NR111" s="84"/>
      <c r="NS111" s="84"/>
      <c r="NT111" s="84"/>
    </row>
    <row r="112" spans="1:384" s="83" customFormat="1" ht="27.95" customHeight="1">
      <c r="A112" s="656"/>
      <c r="B112" s="277" t="s">
        <v>23</v>
      </c>
      <c r="C112" s="46"/>
      <c r="D112" s="46"/>
      <c r="E112" s="46"/>
      <c r="F112" s="46"/>
      <c r="G112" s="46"/>
      <c r="H112" s="46"/>
      <c r="I112" s="272">
        <f>'Form_III MHT'!C110</f>
        <v>19</v>
      </c>
      <c r="J112" s="272">
        <f>'Form_III MHT'!D110</f>
        <v>8</v>
      </c>
      <c r="K112" s="272">
        <f>'Form_III MHT'!E110</f>
        <v>0</v>
      </c>
      <c r="L112" s="22">
        <f>'Form_III MHT'!F110</f>
        <v>28</v>
      </c>
      <c r="M112" s="22">
        <f>'Form_III MHT'!G110</f>
        <v>28</v>
      </c>
      <c r="N112" s="22">
        <f>'Form_III MHT'!H110</f>
        <v>0</v>
      </c>
      <c r="O112" s="270">
        <f>'Form_III MHT'!I110</f>
        <v>20</v>
      </c>
      <c r="P112" s="273">
        <f>'Form_III MHT'!J110</f>
        <v>28</v>
      </c>
      <c r="Q112" s="8">
        <f>'Form_III MHT'!K110</f>
        <v>0</v>
      </c>
      <c r="R112" s="244">
        <f t="shared" si="54"/>
        <v>67</v>
      </c>
      <c r="S112" s="244">
        <f t="shared" si="55"/>
        <v>64</v>
      </c>
      <c r="T112" s="244">
        <f t="shared" si="56"/>
        <v>0</v>
      </c>
      <c r="U112" s="517"/>
      <c r="V112" s="518"/>
      <c r="W112" s="519"/>
      <c r="X112" s="100"/>
      <c r="Y112" s="100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  <c r="IW112" s="84"/>
      <c r="IX112" s="84"/>
      <c r="IY112" s="84"/>
      <c r="IZ112" s="84"/>
      <c r="JA112" s="84"/>
      <c r="JB112" s="84"/>
      <c r="JC112" s="84"/>
      <c r="JD112" s="84"/>
      <c r="JE112" s="84"/>
      <c r="JF112" s="84"/>
      <c r="JG112" s="84"/>
      <c r="JH112" s="84"/>
      <c r="JI112" s="84"/>
      <c r="JJ112" s="84"/>
      <c r="JK112" s="84"/>
      <c r="JL112" s="84"/>
      <c r="JM112" s="84"/>
      <c r="JN112" s="84"/>
      <c r="JO112" s="84"/>
      <c r="JP112" s="84"/>
      <c r="JQ112" s="84"/>
      <c r="JR112" s="84"/>
      <c r="JS112" s="84"/>
      <c r="JT112" s="84"/>
      <c r="JU112" s="84"/>
      <c r="JV112" s="84"/>
      <c r="JW112" s="84"/>
      <c r="JX112" s="84"/>
      <c r="JY112" s="84"/>
      <c r="JZ112" s="84"/>
      <c r="KA112" s="84"/>
      <c r="KB112" s="84"/>
      <c r="KC112" s="84"/>
      <c r="KD112" s="84"/>
      <c r="KE112" s="84"/>
      <c r="KF112" s="84"/>
      <c r="KG112" s="84"/>
      <c r="KH112" s="84"/>
      <c r="KI112" s="84"/>
      <c r="KJ112" s="84"/>
      <c r="KK112" s="84"/>
      <c r="KL112" s="84"/>
      <c r="KM112" s="84"/>
      <c r="KN112" s="84"/>
      <c r="KO112" s="84"/>
      <c r="KP112" s="84"/>
      <c r="KQ112" s="84"/>
      <c r="KR112" s="84"/>
      <c r="KS112" s="84"/>
      <c r="KT112" s="84"/>
      <c r="KU112" s="84"/>
      <c r="KV112" s="84"/>
      <c r="KW112" s="84"/>
      <c r="KX112" s="84"/>
      <c r="KY112" s="84"/>
      <c r="KZ112" s="84"/>
      <c r="LA112" s="84"/>
      <c r="LB112" s="84"/>
      <c r="LC112" s="84"/>
      <c r="LD112" s="84"/>
      <c r="LE112" s="84"/>
      <c r="LF112" s="84"/>
      <c r="LG112" s="84"/>
      <c r="LH112" s="84"/>
      <c r="LI112" s="84"/>
      <c r="LJ112" s="84"/>
      <c r="LK112" s="84"/>
      <c r="LL112" s="84"/>
      <c r="LM112" s="84"/>
      <c r="LN112" s="84"/>
      <c r="LO112" s="84"/>
      <c r="LP112" s="84"/>
      <c r="LQ112" s="84"/>
      <c r="LR112" s="84"/>
      <c r="LS112" s="84"/>
      <c r="LT112" s="84"/>
      <c r="LU112" s="84"/>
      <c r="LV112" s="84"/>
      <c r="LW112" s="84"/>
      <c r="LX112" s="84"/>
      <c r="LY112" s="84"/>
      <c r="LZ112" s="84"/>
      <c r="MA112" s="84"/>
      <c r="MB112" s="84"/>
      <c r="MC112" s="84"/>
      <c r="MD112" s="84"/>
      <c r="ME112" s="84"/>
      <c r="MF112" s="84"/>
      <c r="MG112" s="84"/>
      <c r="MH112" s="84"/>
      <c r="MI112" s="84"/>
      <c r="MJ112" s="84"/>
      <c r="MK112" s="84"/>
      <c r="ML112" s="84"/>
      <c r="MM112" s="84"/>
      <c r="MN112" s="84"/>
      <c r="MO112" s="84"/>
      <c r="MP112" s="84"/>
      <c r="MQ112" s="84"/>
      <c r="MR112" s="84"/>
      <c r="MS112" s="84"/>
      <c r="MT112" s="84"/>
      <c r="MU112" s="84"/>
      <c r="MV112" s="84"/>
      <c r="MW112" s="84"/>
      <c r="MX112" s="84"/>
      <c r="MY112" s="84"/>
      <c r="MZ112" s="84"/>
      <c r="NA112" s="84"/>
      <c r="NB112" s="84"/>
      <c r="NC112" s="84"/>
      <c r="ND112" s="84"/>
      <c r="NE112" s="84"/>
      <c r="NF112" s="84"/>
      <c r="NG112" s="84"/>
      <c r="NH112" s="84"/>
      <c r="NI112" s="84"/>
      <c r="NJ112" s="84"/>
      <c r="NK112" s="84"/>
      <c r="NL112" s="84"/>
      <c r="NM112" s="84"/>
      <c r="NN112" s="84"/>
      <c r="NO112" s="84"/>
      <c r="NP112" s="84"/>
      <c r="NQ112" s="84"/>
      <c r="NR112" s="84"/>
      <c r="NS112" s="84"/>
      <c r="NT112" s="84"/>
    </row>
    <row r="113" spans="1:384" s="83" customFormat="1" ht="27.95" customHeight="1">
      <c r="A113" s="656" t="s">
        <v>64</v>
      </c>
      <c r="B113" s="277" t="s">
        <v>22</v>
      </c>
      <c r="C113" s="46"/>
      <c r="D113" s="46"/>
      <c r="E113" s="46"/>
      <c r="F113" s="46"/>
      <c r="G113" s="46"/>
      <c r="H113" s="46"/>
      <c r="I113" s="272">
        <f>'Form_III MHT'!C111</f>
        <v>0</v>
      </c>
      <c r="J113" s="272">
        <f>'Form_III MHT'!D111</f>
        <v>0</v>
      </c>
      <c r="K113" s="272">
        <f>'Form_III MHT'!E111</f>
        <v>0</v>
      </c>
      <c r="L113" s="22">
        <f>'Form_III MHT'!F111</f>
        <v>19</v>
      </c>
      <c r="M113" s="22">
        <f>'Form_III MHT'!G111</f>
        <v>5</v>
      </c>
      <c r="N113" s="22">
        <f>'Form_III MHT'!H111</f>
        <v>0</v>
      </c>
      <c r="O113" s="270">
        <f>'Form_III MHT'!I111</f>
        <v>86</v>
      </c>
      <c r="P113" s="273">
        <f>'Form_III MHT'!J111</f>
        <v>187</v>
      </c>
      <c r="Q113" s="8">
        <f>'Form_III MHT'!K111</f>
        <v>0</v>
      </c>
      <c r="R113" s="244">
        <f t="shared" si="54"/>
        <v>105</v>
      </c>
      <c r="S113" s="244">
        <f t="shared" si="55"/>
        <v>192</v>
      </c>
      <c r="T113" s="244">
        <f t="shared" si="56"/>
        <v>0</v>
      </c>
      <c r="U113" s="517"/>
      <c r="V113" s="518"/>
      <c r="W113" s="519"/>
      <c r="X113" s="100"/>
      <c r="Y113" s="100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  <c r="IW113" s="84"/>
      <c r="IX113" s="84"/>
      <c r="IY113" s="84"/>
      <c r="IZ113" s="84"/>
      <c r="JA113" s="84"/>
      <c r="JB113" s="84"/>
      <c r="JC113" s="84"/>
      <c r="JD113" s="84"/>
      <c r="JE113" s="84"/>
      <c r="JF113" s="84"/>
      <c r="JG113" s="84"/>
      <c r="JH113" s="84"/>
      <c r="JI113" s="84"/>
      <c r="JJ113" s="84"/>
      <c r="JK113" s="84"/>
      <c r="JL113" s="84"/>
      <c r="JM113" s="84"/>
      <c r="JN113" s="84"/>
      <c r="JO113" s="84"/>
      <c r="JP113" s="84"/>
      <c r="JQ113" s="84"/>
      <c r="JR113" s="84"/>
      <c r="JS113" s="84"/>
      <c r="JT113" s="84"/>
      <c r="JU113" s="84"/>
      <c r="JV113" s="84"/>
      <c r="JW113" s="84"/>
      <c r="JX113" s="84"/>
      <c r="JY113" s="84"/>
      <c r="JZ113" s="84"/>
      <c r="KA113" s="84"/>
      <c r="KB113" s="84"/>
      <c r="KC113" s="84"/>
      <c r="KD113" s="84"/>
      <c r="KE113" s="84"/>
      <c r="KF113" s="84"/>
      <c r="KG113" s="84"/>
      <c r="KH113" s="84"/>
      <c r="KI113" s="84"/>
      <c r="KJ113" s="84"/>
      <c r="KK113" s="84"/>
      <c r="KL113" s="84"/>
      <c r="KM113" s="84"/>
      <c r="KN113" s="84"/>
      <c r="KO113" s="84"/>
      <c r="KP113" s="84"/>
      <c r="KQ113" s="84"/>
      <c r="KR113" s="84"/>
      <c r="KS113" s="84"/>
      <c r="KT113" s="84"/>
      <c r="KU113" s="84"/>
      <c r="KV113" s="84"/>
      <c r="KW113" s="84"/>
      <c r="KX113" s="84"/>
      <c r="KY113" s="84"/>
      <c r="KZ113" s="84"/>
      <c r="LA113" s="84"/>
      <c r="LB113" s="84"/>
      <c r="LC113" s="84"/>
      <c r="LD113" s="84"/>
      <c r="LE113" s="84"/>
      <c r="LF113" s="84"/>
      <c r="LG113" s="84"/>
      <c r="LH113" s="84"/>
      <c r="LI113" s="84"/>
      <c r="LJ113" s="84"/>
      <c r="LK113" s="84"/>
      <c r="LL113" s="84"/>
      <c r="LM113" s="84"/>
      <c r="LN113" s="84"/>
      <c r="LO113" s="84"/>
      <c r="LP113" s="84"/>
      <c r="LQ113" s="84"/>
      <c r="LR113" s="84"/>
      <c r="LS113" s="84"/>
      <c r="LT113" s="84"/>
      <c r="LU113" s="84"/>
      <c r="LV113" s="84"/>
      <c r="LW113" s="84"/>
      <c r="LX113" s="84"/>
      <c r="LY113" s="84"/>
      <c r="LZ113" s="84"/>
      <c r="MA113" s="84"/>
      <c r="MB113" s="84"/>
      <c r="MC113" s="84"/>
      <c r="MD113" s="84"/>
      <c r="ME113" s="84"/>
      <c r="MF113" s="84"/>
      <c r="MG113" s="84"/>
      <c r="MH113" s="84"/>
      <c r="MI113" s="84"/>
      <c r="MJ113" s="84"/>
      <c r="MK113" s="84"/>
      <c r="ML113" s="84"/>
      <c r="MM113" s="84"/>
      <c r="MN113" s="84"/>
      <c r="MO113" s="84"/>
      <c r="MP113" s="84"/>
      <c r="MQ113" s="84"/>
      <c r="MR113" s="84"/>
      <c r="MS113" s="84"/>
      <c r="MT113" s="84"/>
      <c r="MU113" s="84"/>
      <c r="MV113" s="84"/>
      <c r="MW113" s="84"/>
      <c r="MX113" s="84"/>
      <c r="MY113" s="84"/>
      <c r="MZ113" s="84"/>
      <c r="NA113" s="84"/>
      <c r="NB113" s="84"/>
      <c r="NC113" s="84"/>
      <c r="ND113" s="84"/>
      <c r="NE113" s="84"/>
      <c r="NF113" s="84"/>
      <c r="NG113" s="84"/>
      <c r="NH113" s="84"/>
      <c r="NI113" s="84"/>
      <c r="NJ113" s="84"/>
      <c r="NK113" s="84"/>
      <c r="NL113" s="84"/>
      <c r="NM113" s="84"/>
      <c r="NN113" s="84"/>
      <c r="NO113" s="84"/>
      <c r="NP113" s="84"/>
      <c r="NQ113" s="84"/>
      <c r="NR113" s="84"/>
      <c r="NS113" s="84"/>
      <c r="NT113" s="84"/>
    </row>
    <row r="114" spans="1:384" s="83" customFormat="1" ht="27.95" customHeight="1">
      <c r="A114" s="656"/>
      <c r="B114" s="277" t="s">
        <v>23</v>
      </c>
      <c r="C114" s="46"/>
      <c r="D114" s="46"/>
      <c r="E114" s="46"/>
      <c r="F114" s="46"/>
      <c r="G114" s="46"/>
      <c r="H114" s="46"/>
      <c r="I114" s="272">
        <f>'Form_III MHT'!C112</f>
        <v>0</v>
      </c>
      <c r="J114" s="272">
        <f>'Form_III MHT'!D112</f>
        <v>0</v>
      </c>
      <c r="K114" s="272">
        <f>'Form_III MHT'!E112</f>
        <v>0</v>
      </c>
      <c r="L114" s="22">
        <f>'Form_III MHT'!F112</f>
        <v>23</v>
      </c>
      <c r="M114" s="22">
        <f>'Form_III MHT'!G112</f>
        <v>56</v>
      </c>
      <c r="N114" s="22">
        <f>'Form_III MHT'!H112</f>
        <v>0</v>
      </c>
      <c r="O114" s="270">
        <f>'Form_III MHT'!I112</f>
        <v>87</v>
      </c>
      <c r="P114" s="273">
        <f>'Form_III MHT'!J112</f>
        <v>267</v>
      </c>
      <c r="Q114" s="8">
        <f>'Form_III MHT'!K112</f>
        <v>0</v>
      </c>
      <c r="R114" s="244">
        <f t="shared" si="54"/>
        <v>110</v>
      </c>
      <c r="S114" s="244">
        <f t="shared" si="55"/>
        <v>323</v>
      </c>
      <c r="T114" s="244">
        <f t="shared" si="56"/>
        <v>0</v>
      </c>
      <c r="U114" s="517"/>
      <c r="V114" s="518"/>
      <c r="W114" s="519"/>
      <c r="X114" s="100"/>
      <c r="Y114" s="100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  <c r="IW114" s="84"/>
      <c r="IX114" s="84"/>
      <c r="IY114" s="84"/>
      <c r="IZ114" s="84"/>
      <c r="JA114" s="84"/>
      <c r="JB114" s="84"/>
      <c r="JC114" s="84"/>
      <c r="JD114" s="84"/>
      <c r="JE114" s="84"/>
      <c r="JF114" s="84"/>
      <c r="JG114" s="84"/>
      <c r="JH114" s="84"/>
      <c r="JI114" s="84"/>
      <c r="JJ114" s="84"/>
      <c r="JK114" s="84"/>
      <c r="JL114" s="84"/>
      <c r="JM114" s="84"/>
      <c r="JN114" s="84"/>
      <c r="JO114" s="84"/>
      <c r="JP114" s="84"/>
      <c r="JQ114" s="84"/>
      <c r="JR114" s="84"/>
      <c r="JS114" s="84"/>
      <c r="JT114" s="84"/>
      <c r="JU114" s="84"/>
      <c r="JV114" s="84"/>
      <c r="JW114" s="84"/>
      <c r="JX114" s="84"/>
      <c r="JY114" s="84"/>
      <c r="JZ114" s="84"/>
      <c r="KA114" s="84"/>
      <c r="KB114" s="84"/>
      <c r="KC114" s="84"/>
      <c r="KD114" s="84"/>
      <c r="KE114" s="84"/>
      <c r="KF114" s="84"/>
      <c r="KG114" s="84"/>
      <c r="KH114" s="84"/>
      <c r="KI114" s="84"/>
      <c r="KJ114" s="84"/>
      <c r="KK114" s="84"/>
      <c r="KL114" s="84"/>
      <c r="KM114" s="84"/>
      <c r="KN114" s="84"/>
      <c r="KO114" s="84"/>
      <c r="KP114" s="84"/>
      <c r="KQ114" s="84"/>
      <c r="KR114" s="84"/>
      <c r="KS114" s="84"/>
      <c r="KT114" s="84"/>
      <c r="KU114" s="84"/>
      <c r="KV114" s="84"/>
      <c r="KW114" s="84"/>
      <c r="KX114" s="84"/>
      <c r="KY114" s="84"/>
      <c r="KZ114" s="84"/>
      <c r="LA114" s="84"/>
      <c r="LB114" s="84"/>
      <c r="LC114" s="84"/>
      <c r="LD114" s="84"/>
      <c r="LE114" s="84"/>
      <c r="LF114" s="84"/>
      <c r="LG114" s="84"/>
      <c r="LH114" s="84"/>
      <c r="LI114" s="84"/>
      <c r="LJ114" s="84"/>
      <c r="LK114" s="84"/>
      <c r="LL114" s="84"/>
      <c r="LM114" s="84"/>
      <c r="LN114" s="84"/>
      <c r="LO114" s="84"/>
      <c r="LP114" s="84"/>
      <c r="LQ114" s="84"/>
      <c r="LR114" s="84"/>
      <c r="LS114" s="84"/>
      <c r="LT114" s="84"/>
      <c r="LU114" s="84"/>
      <c r="LV114" s="84"/>
      <c r="LW114" s="84"/>
      <c r="LX114" s="84"/>
      <c r="LY114" s="84"/>
      <c r="LZ114" s="84"/>
      <c r="MA114" s="84"/>
      <c r="MB114" s="84"/>
      <c r="MC114" s="84"/>
      <c r="MD114" s="84"/>
      <c r="ME114" s="84"/>
      <c r="MF114" s="84"/>
      <c r="MG114" s="84"/>
      <c r="MH114" s="84"/>
      <c r="MI114" s="84"/>
      <c r="MJ114" s="84"/>
      <c r="MK114" s="84"/>
      <c r="ML114" s="84"/>
      <c r="MM114" s="84"/>
      <c r="MN114" s="84"/>
      <c r="MO114" s="84"/>
      <c r="MP114" s="84"/>
      <c r="MQ114" s="84"/>
      <c r="MR114" s="84"/>
      <c r="MS114" s="84"/>
      <c r="MT114" s="84"/>
      <c r="MU114" s="84"/>
      <c r="MV114" s="84"/>
      <c r="MW114" s="84"/>
      <c r="MX114" s="84"/>
      <c r="MY114" s="84"/>
      <c r="MZ114" s="84"/>
      <c r="NA114" s="84"/>
      <c r="NB114" s="84"/>
      <c r="NC114" s="84"/>
      <c r="ND114" s="84"/>
      <c r="NE114" s="84"/>
      <c r="NF114" s="84"/>
      <c r="NG114" s="84"/>
      <c r="NH114" s="84"/>
      <c r="NI114" s="84"/>
      <c r="NJ114" s="84"/>
      <c r="NK114" s="84"/>
      <c r="NL114" s="84"/>
      <c r="NM114" s="84"/>
      <c r="NN114" s="84"/>
      <c r="NO114" s="84"/>
      <c r="NP114" s="84"/>
      <c r="NQ114" s="84"/>
      <c r="NR114" s="84"/>
      <c r="NS114" s="84"/>
      <c r="NT114" s="84"/>
    </row>
    <row r="115" spans="1:384" s="83" customFormat="1" ht="27.95" customHeight="1">
      <c r="A115" s="656" t="s">
        <v>197</v>
      </c>
      <c r="B115" s="277" t="s">
        <v>22</v>
      </c>
      <c r="C115" s="46"/>
      <c r="D115" s="46"/>
      <c r="E115" s="46"/>
      <c r="F115" s="46"/>
      <c r="G115" s="46"/>
      <c r="H115" s="46"/>
      <c r="I115" s="272">
        <f>'Form_III MHT'!C113</f>
        <v>0</v>
      </c>
      <c r="J115" s="272">
        <f>'Form_III MHT'!D113</f>
        <v>0</v>
      </c>
      <c r="K115" s="272">
        <f>'Form_III MHT'!E113</f>
        <v>0</v>
      </c>
      <c r="L115" s="22">
        <f>'Form_III MHT'!F113</f>
        <v>0</v>
      </c>
      <c r="M115" s="22">
        <f>'Form_III MHT'!G113</f>
        <v>0</v>
      </c>
      <c r="N115" s="22">
        <f>'Form_III MHT'!H113</f>
        <v>0</v>
      </c>
      <c r="O115" s="270">
        <f>'Form_III MHT'!I113</f>
        <v>0</v>
      </c>
      <c r="P115" s="273">
        <f>'Form_III MHT'!J113</f>
        <v>0</v>
      </c>
      <c r="Q115" s="8">
        <f>'Form_III MHT'!K113</f>
        <v>0</v>
      </c>
      <c r="R115" s="244">
        <f t="shared" si="54"/>
        <v>0</v>
      </c>
      <c r="S115" s="244">
        <f t="shared" si="55"/>
        <v>0</v>
      </c>
      <c r="T115" s="244">
        <f t="shared" si="56"/>
        <v>0</v>
      </c>
      <c r="U115" s="517"/>
      <c r="V115" s="518"/>
      <c r="W115" s="519"/>
      <c r="X115" s="100"/>
      <c r="Y115" s="100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  <c r="IW115" s="84"/>
      <c r="IX115" s="84"/>
      <c r="IY115" s="84"/>
      <c r="IZ115" s="84"/>
      <c r="JA115" s="84"/>
      <c r="JB115" s="84"/>
      <c r="JC115" s="84"/>
      <c r="JD115" s="84"/>
      <c r="JE115" s="84"/>
      <c r="JF115" s="84"/>
      <c r="JG115" s="84"/>
      <c r="JH115" s="84"/>
      <c r="JI115" s="84"/>
      <c r="JJ115" s="84"/>
      <c r="JK115" s="84"/>
      <c r="JL115" s="84"/>
      <c r="JM115" s="84"/>
      <c r="JN115" s="84"/>
      <c r="JO115" s="84"/>
      <c r="JP115" s="84"/>
      <c r="JQ115" s="84"/>
      <c r="JR115" s="84"/>
      <c r="JS115" s="84"/>
      <c r="JT115" s="84"/>
      <c r="JU115" s="84"/>
      <c r="JV115" s="84"/>
      <c r="JW115" s="84"/>
      <c r="JX115" s="84"/>
      <c r="JY115" s="84"/>
      <c r="JZ115" s="84"/>
      <c r="KA115" s="84"/>
      <c r="KB115" s="84"/>
      <c r="KC115" s="84"/>
      <c r="KD115" s="84"/>
      <c r="KE115" s="84"/>
      <c r="KF115" s="84"/>
      <c r="KG115" s="84"/>
      <c r="KH115" s="84"/>
      <c r="KI115" s="84"/>
      <c r="KJ115" s="84"/>
      <c r="KK115" s="84"/>
      <c r="KL115" s="84"/>
      <c r="KM115" s="84"/>
      <c r="KN115" s="84"/>
      <c r="KO115" s="84"/>
      <c r="KP115" s="84"/>
      <c r="KQ115" s="84"/>
      <c r="KR115" s="84"/>
      <c r="KS115" s="84"/>
      <c r="KT115" s="84"/>
      <c r="KU115" s="84"/>
      <c r="KV115" s="84"/>
      <c r="KW115" s="84"/>
      <c r="KX115" s="84"/>
      <c r="KY115" s="84"/>
      <c r="KZ115" s="84"/>
      <c r="LA115" s="84"/>
      <c r="LB115" s="84"/>
      <c r="LC115" s="84"/>
      <c r="LD115" s="84"/>
      <c r="LE115" s="84"/>
      <c r="LF115" s="84"/>
      <c r="LG115" s="84"/>
      <c r="LH115" s="84"/>
      <c r="LI115" s="84"/>
      <c r="LJ115" s="84"/>
      <c r="LK115" s="84"/>
      <c r="LL115" s="84"/>
      <c r="LM115" s="84"/>
      <c r="LN115" s="84"/>
      <c r="LO115" s="84"/>
      <c r="LP115" s="84"/>
      <c r="LQ115" s="84"/>
      <c r="LR115" s="84"/>
      <c r="LS115" s="84"/>
      <c r="LT115" s="84"/>
      <c r="LU115" s="84"/>
      <c r="LV115" s="84"/>
      <c r="LW115" s="84"/>
      <c r="LX115" s="84"/>
      <c r="LY115" s="84"/>
      <c r="LZ115" s="84"/>
      <c r="MA115" s="84"/>
      <c r="MB115" s="84"/>
      <c r="MC115" s="84"/>
      <c r="MD115" s="84"/>
      <c r="ME115" s="84"/>
      <c r="MF115" s="84"/>
      <c r="MG115" s="84"/>
      <c r="MH115" s="84"/>
      <c r="MI115" s="84"/>
      <c r="MJ115" s="84"/>
      <c r="MK115" s="84"/>
      <c r="ML115" s="84"/>
      <c r="MM115" s="84"/>
      <c r="MN115" s="84"/>
      <c r="MO115" s="84"/>
      <c r="MP115" s="84"/>
      <c r="MQ115" s="84"/>
      <c r="MR115" s="84"/>
      <c r="MS115" s="84"/>
      <c r="MT115" s="84"/>
      <c r="MU115" s="84"/>
      <c r="MV115" s="84"/>
      <c r="MW115" s="84"/>
      <c r="MX115" s="84"/>
      <c r="MY115" s="84"/>
      <c r="MZ115" s="84"/>
      <c r="NA115" s="84"/>
      <c r="NB115" s="84"/>
      <c r="NC115" s="84"/>
      <c r="ND115" s="84"/>
      <c r="NE115" s="84"/>
      <c r="NF115" s="84"/>
      <c r="NG115" s="84"/>
      <c r="NH115" s="84"/>
      <c r="NI115" s="84"/>
      <c r="NJ115" s="84"/>
      <c r="NK115" s="84"/>
      <c r="NL115" s="84"/>
      <c r="NM115" s="84"/>
      <c r="NN115" s="84"/>
      <c r="NO115" s="84"/>
      <c r="NP115" s="84"/>
      <c r="NQ115" s="84"/>
      <c r="NR115" s="84"/>
      <c r="NS115" s="84"/>
      <c r="NT115" s="84"/>
    </row>
    <row r="116" spans="1:384" s="83" customFormat="1" ht="27.95" customHeight="1">
      <c r="A116" s="656"/>
      <c r="B116" s="277" t="s">
        <v>23</v>
      </c>
      <c r="C116" s="46"/>
      <c r="D116" s="46"/>
      <c r="E116" s="46"/>
      <c r="F116" s="46"/>
      <c r="G116" s="46"/>
      <c r="H116" s="46"/>
      <c r="I116" s="272">
        <f>'Form_III MHT'!C114</f>
        <v>0</v>
      </c>
      <c r="J116" s="272">
        <f>'Form_III MHT'!D114</f>
        <v>1</v>
      </c>
      <c r="K116" s="272">
        <f>'Form_III MHT'!E114</f>
        <v>0</v>
      </c>
      <c r="L116" s="22">
        <f>'Form_III MHT'!F114</f>
        <v>0</v>
      </c>
      <c r="M116" s="22">
        <f>'Form_III MHT'!G114</f>
        <v>0</v>
      </c>
      <c r="N116" s="22">
        <f>'Form_III MHT'!H114</f>
        <v>0</v>
      </c>
      <c r="O116" s="270">
        <f>'Form_III MHT'!I114</f>
        <v>1</v>
      </c>
      <c r="P116" s="273">
        <f>'Form_III MHT'!J114</f>
        <v>2</v>
      </c>
      <c r="Q116" s="8">
        <f>'Form_III MHT'!K114</f>
        <v>0</v>
      </c>
      <c r="R116" s="244">
        <f t="shared" si="54"/>
        <v>1</v>
      </c>
      <c r="S116" s="244">
        <f t="shared" si="55"/>
        <v>3</v>
      </c>
      <c r="T116" s="244">
        <f t="shared" si="56"/>
        <v>0</v>
      </c>
      <c r="U116" s="517"/>
      <c r="V116" s="518"/>
      <c r="W116" s="519"/>
      <c r="X116" s="100"/>
      <c r="Y116" s="100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  <c r="IW116" s="84"/>
      <c r="IX116" s="84"/>
      <c r="IY116" s="84"/>
      <c r="IZ116" s="84"/>
      <c r="JA116" s="84"/>
      <c r="JB116" s="84"/>
      <c r="JC116" s="84"/>
      <c r="JD116" s="84"/>
      <c r="JE116" s="84"/>
      <c r="JF116" s="84"/>
      <c r="JG116" s="84"/>
      <c r="JH116" s="84"/>
      <c r="JI116" s="84"/>
      <c r="JJ116" s="84"/>
      <c r="JK116" s="84"/>
      <c r="JL116" s="84"/>
      <c r="JM116" s="84"/>
      <c r="JN116" s="84"/>
      <c r="JO116" s="84"/>
      <c r="JP116" s="84"/>
      <c r="JQ116" s="84"/>
      <c r="JR116" s="84"/>
      <c r="JS116" s="84"/>
      <c r="JT116" s="84"/>
      <c r="JU116" s="84"/>
      <c r="JV116" s="84"/>
      <c r="JW116" s="84"/>
      <c r="JX116" s="84"/>
      <c r="JY116" s="84"/>
      <c r="JZ116" s="84"/>
      <c r="KA116" s="84"/>
      <c r="KB116" s="84"/>
      <c r="KC116" s="84"/>
      <c r="KD116" s="84"/>
      <c r="KE116" s="84"/>
      <c r="KF116" s="84"/>
      <c r="KG116" s="84"/>
      <c r="KH116" s="84"/>
      <c r="KI116" s="84"/>
      <c r="KJ116" s="84"/>
      <c r="KK116" s="84"/>
      <c r="KL116" s="84"/>
      <c r="KM116" s="84"/>
      <c r="KN116" s="84"/>
      <c r="KO116" s="84"/>
      <c r="KP116" s="84"/>
      <c r="KQ116" s="84"/>
      <c r="KR116" s="84"/>
      <c r="KS116" s="84"/>
      <c r="KT116" s="84"/>
      <c r="KU116" s="84"/>
      <c r="KV116" s="84"/>
      <c r="KW116" s="84"/>
      <c r="KX116" s="84"/>
      <c r="KY116" s="84"/>
      <c r="KZ116" s="84"/>
      <c r="LA116" s="84"/>
      <c r="LB116" s="84"/>
      <c r="LC116" s="84"/>
      <c r="LD116" s="84"/>
      <c r="LE116" s="84"/>
      <c r="LF116" s="84"/>
      <c r="LG116" s="84"/>
      <c r="LH116" s="84"/>
      <c r="LI116" s="84"/>
      <c r="LJ116" s="84"/>
      <c r="LK116" s="84"/>
      <c r="LL116" s="84"/>
      <c r="LM116" s="84"/>
      <c r="LN116" s="84"/>
      <c r="LO116" s="84"/>
      <c r="LP116" s="84"/>
      <c r="LQ116" s="84"/>
      <c r="LR116" s="84"/>
      <c r="LS116" s="84"/>
      <c r="LT116" s="84"/>
      <c r="LU116" s="84"/>
      <c r="LV116" s="84"/>
      <c r="LW116" s="84"/>
      <c r="LX116" s="84"/>
      <c r="LY116" s="84"/>
      <c r="LZ116" s="84"/>
      <c r="MA116" s="84"/>
      <c r="MB116" s="84"/>
      <c r="MC116" s="84"/>
      <c r="MD116" s="84"/>
      <c r="ME116" s="84"/>
      <c r="MF116" s="84"/>
      <c r="MG116" s="84"/>
      <c r="MH116" s="84"/>
      <c r="MI116" s="84"/>
      <c r="MJ116" s="84"/>
      <c r="MK116" s="84"/>
      <c r="ML116" s="84"/>
      <c r="MM116" s="84"/>
      <c r="MN116" s="84"/>
      <c r="MO116" s="84"/>
      <c r="MP116" s="84"/>
      <c r="MQ116" s="84"/>
      <c r="MR116" s="84"/>
      <c r="MS116" s="84"/>
      <c r="MT116" s="84"/>
      <c r="MU116" s="84"/>
      <c r="MV116" s="84"/>
      <c r="MW116" s="84"/>
      <c r="MX116" s="84"/>
      <c r="MY116" s="84"/>
      <c r="MZ116" s="84"/>
      <c r="NA116" s="84"/>
      <c r="NB116" s="84"/>
      <c r="NC116" s="84"/>
      <c r="ND116" s="84"/>
      <c r="NE116" s="84"/>
      <c r="NF116" s="84"/>
      <c r="NG116" s="84"/>
      <c r="NH116" s="84"/>
      <c r="NI116" s="84"/>
      <c r="NJ116" s="84"/>
      <c r="NK116" s="84"/>
      <c r="NL116" s="84"/>
      <c r="NM116" s="84"/>
      <c r="NN116" s="84"/>
      <c r="NO116" s="84"/>
      <c r="NP116" s="84"/>
      <c r="NQ116" s="84"/>
      <c r="NR116" s="84"/>
      <c r="NS116" s="84"/>
      <c r="NT116" s="84"/>
    </row>
    <row r="117" spans="1:384" s="83" customFormat="1" ht="27.95" customHeight="1">
      <c r="A117" s="621" t="s">
        <v>67</v>
      </c>
      <c r="B117" s="278" t="s">
        <v>22</v>
      </c>
      <c r="C117" s="46"/>
      <c r="D117" s="46"/>
      <c r="E117" s="46"/>
      <c r="F117" s="46"/>
      <c r="G117" s="46"/>
      <c r="H117" s="46"/>
      <c r="I117" s="272">
        <f>'Form_III MHT'!C115</f>
        <v>0</v>
      </c>
      <c r="J117" s="272">
        <f>'Form_III MHT'!D115</f>
        <v>1</v>
      </c>
      <c r="K117" s="272">
        <f>'Form_III MHT'!E115</f>
        <v>0</v>
      </c>
      <c r="L117" s="22">
        <f>'Form_III MHT'!F115</f>
        <v>0</v>
      </c>
      <c r="M117" s="22">
        <f>'Form_III MHT'!G115</f>
        <v>16</v>
      </c>
      <c r="N117" s="22">
        <f>'Form_III MHT'!H115</f>
        <v>0</v>
      </c>
      <c r="O117" s="270">
        <f>'Form_III MHT'!I115</f>
        <v>24</v>
      </c>
      <c r="P117" s="273">
        <f>'Form_III MHT'!J115</f>
        <v>35</v>
      </c>
      <c r="Q117" s="8">
        <f>'Form_III MHT'!K115</f>
        <v>11</v>
      </c>
      <c r="R117" s="244">
        <f t="shared" si="54"/>
        <v>24</v>
      </c>
      <c r="S117" s="244">
        <f t="shared" si="55"/>
        <v>52</v>
      </c>
      <c r="T117" s="244">
        <f t="shared" si="56"/>
        <v>11</v>
      </c>
      <c r="U117" s="517"/>
      <c r="V117" s="518"/>
      <c r="W117" s="519"/>
      <c r="X117" s="100"/>
      <c r="Y117" s="100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  <c r="IW117" s="84"/>
      <c r="IX117" s="84"/>
      <c r="IY117" s="84"/>
      <c r="IZ117" s="84"/>
      <c r="JA117" s="84"/>
      <c r="JB117" s="84"/>
      <c r="JC117" s="84"/>
      <c r="JD117" s="84"/>
      <c r="JE117" s="84"/>
      <c r="JF117" s="84"/>
      <c r="JG117" s="84"/>
      <c r="JH117" s="84"/>
      <c r="JI117" s="84"/>
      <c r="JJ117" s="84"/>
      <c r="JK117" s="84"/>
      <c r="JL117" s="84"/>
      <c r="JM117" s="84"/>
      <c r="JN117" s="84"/>
      <c r="JO117" s="84"/>
      <c r="JP117" s="84"/>
      <c r="JQ117" s="84"/>
      <c r="JR117" s="84"/>
      <c r="JS117" s="84"/>
      <c r="JT117" s="84"/>
      <c r="JU117" s="84"/>
      <c r="JV117" s="84"/>
      <c r="JW117" s="84"/>
      <c r="JX117" s="84"/>
      <c r="JY117" s="84"/>
      <c r="JZ117" s="84"/>
      <c r="KA117" s="84"/>
      <c r="KB117" s="84"/>
      <c r="KC117" s="84"/>
      <c r="KD117" s="84"/>
      <c r="KE117" s="84"/>
      <c r="KF117" s="84"/>
      <c r="KG117" s="84"/>
      <c r="KH117" s="84"/>
      <c r="KI117" s="84"/>
      <c r="KJ117" s="84"/>
      <c r="KK117" s="84"/>
      <c r="KL117" s="84"/>
      <c r="KM117" s="84"/>
      <c r="KN117" s="84"/>
      <c r="KO117" s="84"/>
      <c r="KP117" s="84"/>
      <c r="KQ117" s="84"/>
      <c r="KR117" s="84"/>
      <c r="KS117" s="84"/>
      <c r="KT117" s="84"/>
      <c r="KU117" s="84"/>
      <c r="KV117" s="84"/>
      <c r="KW117" s="84"/>
      <c r="KX117" s="84"/>
      <c r="KY117" s="84"/>
      <c r="KZ117" s="84"/>
      <c r="LA117" s="84"/>
      <c r="LB117" s="84"/>
      <c r="LC117" s="84"/>
      <c r="LD117" s="84"/>
      <c r="LE117" s="84"/>
      <c r="LF117" s="84"/>
      <c r="LG117" s="84"/>
      <c r="LH117" s="84"/>
      <c r="LI117" s="84"/>
      <c r="LJ117" s="84"/>
      <c r="LK117" s="84"/>
      <c r="LL117" s="84"/>
      <c r="LM117" s="84"/>
      <c r="LN117" s="84"/>
      <c r="LO117" s="84"/>
      <c r="LP117" s="84"/>
      <c r="LQ117" s="84"/>
      <c r="LR117" s="84"/>
      <c r="LS117" s="84"/>
      <c r="LT117" s="84"/>
      <c r="LU117" s="84"/>
      <c r="LV117" s="84"/>
      <c r="LW117" s="84"/>
      <c r="LX117" s="84"/>
      <c r="LY117" s="84"/>
      <c r="LZ117" s="84"/>
      <c r="MA117" s="84"/>
      <c r="MB117" s="84"/>
      <c r="MC117" s="84"/>
      <c r="MD117" s="84"/>
      <c r="ME117" s="84"/>
      <c r="MF117" s="84"/>
      <c r="MG117" s="84"/>
      <c r="MH117" s="84"/>
      <c r="MI117" s="84"/>
      <c r="MJ117" s="84"/>
      <c r="MK117" s="84"/>
      <c r="ML117" s="84"/>
      <c r="MM117" s="84"/>
      <c r="MN117" s="84"/>
      <c r="MO117" s="84"/>
      <c r="MP117" s="84"/>
      <c r="MQ117" s="84"/>
      <c r="MR117" s="84"/>
      <c r="MS117" s="84"/>
      <c r="MT117" s="84"/>
      <c r="MU117" s="84"/>
      <c r="MV117" s="84"/>
      <c r="MW117" s="84"/>
      <c r="MX117" s="84"/>
      <c r="MY117" s="84"/>
      <c r="MZ117" s="84"/>
      <c r="NA117" s="84"/>
      <c r="NB117" s="84"/>
      <c r="NC117" s="84"/>
      <c r="ND117" s="84"/>
      <c r="NE117" s="84"/>
      <c r="NF117" s="84"/>
      <c r="NG117" s="84"/>
      <c r="NH117" s="84"/>
      <c r="NI117" s="84"/>
      <c r="NJ117" s="84"/>
      <c r="NK117" s="84"/>
      <c r="NL117" s="84"/>
      <c r="NM117" s="84"/>
      <c r="NN117" s="84"/>
      <c r="NO117" s="84"/>
      <c r="NP117" s="84"/>
      <c r="NQ117" s="84"/>
      <c r="NR117" s="84"/>
      <c r="NS117" s="84"/>
      <c r="NT117" s="84"/>
    </row>
    <row r="118" spans="1:384" s="83" customFormat="1" ht="27.95" customHeight="1">
      <c r="A118" s="621"/>
      <c r="B118" s="278" t="s">
        <v>23</v>
      </c>
      <c r="C118" s="46"/>
      <c r="D118" s="46"/>
      <c r="E118" s="46"/>
      <c r="F118" s="46"/>
      <c r="G118" s="46"/>
      <c r="H118" s="46"/>
      <c r="I118" s="272">
        <f>'Form_III MHT'!C116</f>
        <v>0</v>
      </c>
      <c r="J118" s="272">
        <f>'Form_III MHT'!D116</f>
        <v>0</v>
      </c>
      <c r="K118" s="272">
        <f>'Form_III MHT'!E116</f>
        <v>0</v>
      </c>
      <c r="L118" s="22">
        <f>'Form_III MHT'!F116</f>
        <v>0</v>
      </c>
      <c r="M118" s="22">
        <f>'Form_III MHT'!G116</f>
        <v>24</v>
      </c>
      <c r="N118" s="22">
        <f>'Form_III MHT'!H116</f>
        <v>0</v>
      </c>
      <c r="O118" s="270">
        <f>'Form_III MHT'!I116</f>
        <v>17</v>
      </c>
      <c r="P118" s="273">
        <f>'Form_III MHT'!J116</f>
        <v>49</v>
      </c>
      <c r="Q118" s="8">
        <f>'Form_III MHT'!K116</f>
        <v>16</v>
      </c>
      <c r="R118" s="244">
        <f t="shared" si="54"/>
        <v>17</v>
      </c>
      <c r="S118" s="244">
        <f t="shared" si="55"/>
        <v>73</v>
      </c>
      <c r="T118" s="244">
        <f t="shared" si="56"/>
        <v>16</v>
      </c>
      <c r="U118" s="517"/>
      <c r="V118" s="518"/>
      <c r="W118" s="519"/>
      <c r="X118" s="100"/>
      <c r="Y118" s="100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  <c r="IW118" s="84"/>
      <c r="IX118" s="84"/>
      <c r="IY118" s="84"/>
      <c r="IZ118" s="84"/>
      <c r="JA118" s="84"/>
      <c r="JB118" s="84"/>
      <c r="JC118" s="84"/>
      <c r="JD118" s="84"/>
      <c r="JE118" s="84"/>
      <c r="JF118" s="84"/>
      <c r="JG118" s="84"/>
      <c r="JH118" s="84"/>
      <c r="JI118" s="84"/>
      <c r="JJ118" s="84"/>
      <c r="JK118" s="84"/>
      <c r="JL118" s="84"/>
      <c r="JM118" s="84"/>
      <c r="JN118" s="84"/>
      <c r="JO118" s="84"/>
      <c r="JP118" s="84"/>
      <c r="JQ118" s="84"/>
      <c r="JR118" s="84"/>
      <c r="JS118" s="84"/>
      <c r="JT118" s="84"/>
      <c r="JU118" s="84"/>
      <c r="JV118" s="84"/>
      <c r="JW118" s="84"/>
      <c r="JX118" s="84"/>
      <c r="JY118" s="84"/>
      <c r="JZ118" s="84"/>
      <c r="KA118" s="84"/>
      <c r="KB118" s="84"/>
      <c r="KC118" s="84"/>
      <c r="KD118" s="84"/>
      <c r="KE118" s="84"/>
      <c r="KF118" s="84"/>
      <c r="KG118" s="84"/>
      <c r="KH118" s="84"/>
      <c r="KI118" s="84"/>
      <c r="KJ118" s="84"/>
      <c r="KK118" s="84"/>
      <c r="KL118" s="84"/>
      <c r="KM118" s="84"/>
      <c r="KN118" s="84"/>
      <c r="KO118" s="84"/>
      <c r="KP118" s="84"/>
      <c r="KQ118" s="84"/>
      <c r="KR118" s="84"/>
      <c r="KS118" s="84"/>
      <c r="KT118" s="84"/>
      <c r="KU118" s="84"/>
      <c r="KV118" s="84"/>
      <c r="KW118" s="84"/>
      <c r="KX118" s="84"/>
      <c r="KY118" s="84"/>
      <c r="KZ118" s="84"/>
      <c r="LA118" s="84"/>
      <c r="LB118" s="84"/>
      <c r="LC118" s="84"/>
      <c r="LD118" s="84"/>
      <c r="LE118" s="84"/>
      <c r="LF118" s="84"/>
      <c r="LG118" s="84"/>
      <c r="LH118" s="84"/>
      <c r="LI118" s="84"/>
      <c r="LJ118" s="84"/>
      <c r="LK118" s="84"/>
      <c r="LL118" s="84"/>
      <c r="LM118" s="84"/>
      <c r="LN118" s="84"/>
      <c r="LO118" s="84"/>
      <c r="LP118" s="84"/>
      <c r="LQ118" s="84"/>
      <c r="LR118" s="84"/>
      <c r="LS118" s="84"/>
      <c r="LT118" s="84"/>
      <c r="LU118" s="84"/>
      <c r="LV118" s="84"/>
      <c r="LW118" s="84"/>
      <c r="LX118" s="84"/>
      <c r="LY118" s="84"/>
      <c r="LZ118" s="84"/>
      <c r="MA118" s="84"/>
      <c r="MB118" s="84"/>
      <c r="MC118" s="84"/>
      <c r="MD118" s="84"/>
      <c r="ME118" s="84"/>
      <c r="MF118" s="84"/>
      <c r="MG118" s="84"/>
      <c r="MH118" s="84"/>
      <c r="MI118" s="84"/>
      <c r="MJ118" s="84"/>
      <c r="MK118" s="84"/>
      <c r="ML118" s="84"/>
      <c r="MM118" s="84"/>
      <c r="MN118" s="84"/>
      <c r="MO118" s="84"/>
      <c r="MP118" s="84"/>
      <c r="MQ118" s="84"/>
      <c r="MR118" s="84"/>
      <c r="MS118" s="84"/>
      <c r="MT118" s="84"/>
      <c r="MU118" s="84"/>
      <c r="MV118" s="84"/>
      <c r="MW118" s="84"/>
      <c r="MX118" s="84"/>
      <c r="MY118" s="84"/>
      <c r="MZ118" s="84"/>
      <c r="NA118" s="84"/>
      <c r="NB118" s="84"/>
      <c r="NC118" s="84"/>
      <c r="ND118" s="84"/>
      <c r="NE118" s="84"/>
      <c r="NF118" s="84"/>
      <c r="NG118" s="84"/>
      <c r="NH118" s="84"/>
      <c r="NI118" s="84"/>
      <c r="NJ118" s="84"/>
      <c r="NK118" s="84"/>
      <c r="NL118" s="84"/>
      <c r="NM118" s="84"/>
      <c r="NN118" s="84"/>
      <c r="NO118" s="84"/>
      <c r="NP118" s="84"/>
      <c r="NQ118" s="84"/>
      <c r="NR118" s="84"/>
      <c r="NS118" s="84"/>
      <c r="NT118" s="84"/>
    </row>
    <row r="119" spans="1:384" s="83" customFormat="1" ht="27.95" customHeight="1">
      <c r="A119" s="621" t="s">
        <v>68</v>
      </c>
      <c r="B119" s="278" t="s">
        <v>22</v>
      </c>
      <c r="C119" s="46"/>
      <c r="D119" s="46"/>
      <c r="E119" s="46"/>
      <c r="F119" s="46"/>
      <c r="G119" s="46"/>
      <c r="H119" s="46"/>
      <c r="I119" s="272">
        <f>'Form_III MHT'!C117</f>
        <v>0</v>
      </c>
      <c r="J119" s="272">
        <f>'Form_III MHT'!D117</f>
        <v>0</v>
      </c>
      <c r="K119" s="272">
        <f>'Form_III MHT'!E117</f>
        <v>0</v>
      </c>
      <c r="L119" s="22">
        <f>'Form_III MHT'!F117</f>
        <v>0</v>
      </c>
      <c r="M119" s="22">
        <f>'Form_III MHT'!G117</f>
        <v>3</v>
      </c>
      <c r="N119" s="22">
        <f>'Form_III MHT'!H117</f>
        <v>0</v>
      </c>
      <c r="O119" s="270">
        <f>'Form_III MHT'!I117</f>
        <v>0</v>
      </c>
      <c r="P119" s="273">
        <f>'Form_III MHT'!J117</f>
        <v>10</v>
      </c>
      <c r="Q119" s="8">
        <f>'Form_III MHT'!K117</f>
        <v>13</v>
      </c>
      <c r="R119" s="244">
        <f t="shared" si="54"/>
        <v>0</v>
      </c>
      <c r="S119" s="244">
        <f t="shared" si="55"/>
        <v>13</v>
      </c>
      <c r="T119" s="244">
        <f t="shared" si="56"/>
        <v>13</v>
      </c>
      <c r="U119" s="517"/>
      <c r="V119" s="518"/>
      <c r="W119" s="519"/>
      <c r="X119" s="100"/>
      <c r="Y119" s="100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  <c r="IW119" s="84"/>
      <c r="IX119" s="84"/>
      <c r="IY119" s="84"/>
      <c r="IZ119" s="84"/>
      <c r="JA119" s="84"/>
      <c r="JB119" s="84"/>
      <c r="JC119" s="84"/>
      <c r="JD119" s="84"/>
      <c r="JE119" s="84"/>
      <c r="JF119" s="84"/>
      <c r="JG119" s="84"/>
      <c r="JH119" s="84"/>
      <c r="JI119" s="84"/>
      <c r="JJ119" s="84"/>
      <c r="JK119" s="84"/>
      <c r="JL119" s="84"/>
      <c r="JM119" s="84"/>
      <c r="JN119" s="84"/>
      <c r="JO119" s="84"/>
      <c r="JP119" s="84"/>
      <c r="JQ119" s="84"/>
      <c r="JR119" s="84"/>
      <c r="JS119" s="84"/>
      <c r="JT119" s="84"/>
      <c r="JU119" s="84"/>
      <c r="JV119" s="84"/>
      <c r="JW119" s="84"/>
      <c r="JX119" s="84"/>
      <c r="JY119" s="84"/>
      <c r="JZ119" s="84"/>
      <c r="KA119" s="84"/>
      <c r="KB119" s="84"/>
      <c r="KC119" s="84"/>
      <c r="KD119" s="84"/>
      <c r="KE119" s="84"/>
      <c r="KF119" s="84"/>
      <c r="KG119" s="84"/>
      <c r="KH119" s="84"/>
      <c r="KI119" s="84"/>
      <c r="KJ119" s="84"/>
      <c r="KK119" s="84"/>
      <c r="KL119" s="84"/>
      <c r="KM119" s="84"/>
      <c r="KN119" s="84"/>
      <c r="KO119" s="84"/>
      <c r="KP119" s="84"/>
      <c r="KQ119" s="84"/>
      <c r="KR119" s="84"/>
      <c r="KS119" s="84"/>
      <c r="KT119" s="84"/>
      <c r="KU119" s="84"/>
      <c r="KV119" s="84"/>
      <c r="KW119" s="84"/>
      <c r="KX119" s="84"/>
      <c r="KY119" s="84"/>
      <c r="KZ119" s="84"/>
      <c r="LA119" s="84"/>
      <c r="LB119" s="84"/>
      <c r="LC119" s="84"/>
      <c r="LD119" s="84"/>
      <c r="LE119" s="84"/>
      <c r="LF119" s="84"/>
      <c r="LG119" s="84"/>
      <c r="LH119" s="84"/>
      <c r="LI119" s="84"/>
      <c r="LJ119" s="84"/>
      <c r="LK119" s="84"/>
      <c r="LL119" s="84"/>
      <c r="LM119" s="84"/>
      <c r="LN119" s="84"/>
      <c r="LO119" s="84"/>
      <c r="LP119" s="84"/>
      <c r="LQ119" s="84"/>
      <c r="LR119" s="84"/>
      <c r="LS119" s="84"/>
      <c r="LT119" s="84"/>
      <c r="LU119" s="84"/>
      <c r="LV119" s="84"/>
      <c r="LW119" s="84"/>
      <c r="LX119" s="84"/>
      <c r="LY119" s="84"/>
      <c r="LZ119" s="84"/>
      <c r="MA119" s="84"/>
      <c r="MB119" s="84"/>
      <c r="MC119" s="84"/>
      <c r="MD119" s="84"/>
      <c r="ME119" s="84"/>
      <c r="MF119" s="84"/>
      <c r="MG119" s="84"/>
      <c r="MH119" s="84"/>
      <c r="MI119" s="84"/>
      <c r="MJ119" s="84"/>
      <c r="MK119" s="84"/>
      <c r="ML119" s="84"/>
      <c r="MM119" s="84"/>
      <c r="MN119" s="84"/>
      <c r="MO119" s="84"/>
      <c r="MP119" s="84"/>
      <c r="MQ119" s="84"/>
      <c r="MR119" s="84"/>
      <c r="MS119" s="84"/>
      <c r="MT119" s="84"/>
      <c r="MU119" s="84"/>
      <c r="MV119" s="84"/>
      <c r="MW119" s="84"/>
      <c r="MX119" s="84"/>
      <c r="MY119" s="84"/>
      <c r="MZ119" s="84"/>
      <c r="NA119" s="84"/>
      <c r="NB119" s="84"/>
      <c r="NC119" s="84"/>
      <c r="ND119" s="84"/>
      <c r="NE119" s="84"/>
      <c r="NF119" s="84"/>
      <c r="NG119" s="84"/>
      <c r="NH119" s="84"/>
      <c r="NI119" s="84"/>
      <c r="NJ119" s="84"/>
      <c r="NK119" s="84"/>
      <c r="NL119" s="84"/>
      <c r="NM119" s="84"/>
      <c r="NN119" s="84"/>
      <c r="NO119" s="84"/>
      <c r="NP119" s="84"/>
      <c r="NQ119" s="84"/>
      <c r="NR119" s="84"/>
      <c r="NS119" s="84"/>
      <c r="NT119" s="84"/>
    </row>
    <row r="120" spans="1:384" s="83" customFormat="1" ht="27.95" customHeight="1">
      <c r="A120" s="621"/>
      <c r="B120" s="278" t="s">
        <v>23</v>
      </c>
      <c r="C120" s="46"/>
      <c r="D120" s="46"/>
      <c r="E120" s="46"/>
      <c r="F120" s="46"/>
      <c r="G120" s="46"/>
      <c r="H120" s="46"/>
      <c r="I120" s="272">
        <f>'Form_III MHT'!C118</f>
        <v>0</v>
      </c>
      <c r="J120" s="272">
        <f>'Form_III MHT'!D118</f>
        <v>0</v>
      </c>
      <c r="K120" s="272">
        <f>'Form_III MHT'!E118</f>
        <v>0</v>
      </c>
      <c r="L120" s="22">
        <f>'Form_III MHT'!F118</f>
        <v>0</v>
      </c>
      <c r="M120" s="22">
        <f>'Form_III MHT'!G118</f>
        <v>5</v>
      </c>
      <c r="N120" s="22">
        <f>'Form_III MHT'!H118</f>
        <v>0</v>
      </c>
      <c r="O120" s="270">
        <f>'Form_III MHT'!I118</f>
        <v>0</v>
      </c>
      <c r="P120" s="273">
        <f>'Form_III MHT'!J118</f>
        <v>14</v>
      </c>
      <c r="Q120" s="8">
        <f>'Form_III MHT'!K118</f>
        <v>9</v>
      </c>
      <c r="R120" s="244">
        <f t="shared" si="54"/>
        <v>0</v>
      </c>
      <c r="S120" s="244">
        <f t="shared" si="55"/>
        <v>19</v>
      </c>
      <c r="T120" s="244">
        <f t="shared" si="56"/>
        <v>9</v>
      </c>
      <c r="U120" s="517"/>
      <c r="V120" s="518"/>
      <c r="W120" s="519"/>
      <c r="X120" s="100"/>
      <c r="Y120" s="100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  <c r="IW120" s="84"/>
      <c r="IX120" s="84"/>
      <c r="IY120" s="84"/>
      <c r="IZ120" s="84"/>
      <c r="JA120" s="84"/>
      <c r="JB120" s="84"/>
      <c r="JC120" s="84"/>
      <c r="JD120" s="84"/>
      <c r="JE120" s="84"/>
      <c r="JF120" s="84"/>
      <c r="JG120" s="84"/>
      <c r="JH120" s="84"/>
      <c r="JI120" s="84"/>
      <c r="JJ120" s="84"/>
      <c r="JK120" s="84"/>
      <c r="JL120" s="84"/>
      <c r="JM120" s="84"/>
      <c r="JN120" s="84"/>
      <c r="JO120" s="84"/>
      <c r="JP120" s="84"/>
      <c r="JQ120" s="84"/>
      <c r="JR120" s="84"/>
      <c r="JS120" s="84"/>
      <c r="JT120" s="84"/>
      <c r="JU120" s="84"/>
      <c r="JV120" s="84"/>
      <c r="JW120" s="84"/>
      <c r="JX120" s="84"/>
      <c r="JY120" s="84"/>
      <c r="JZ120" s="84"/>
      <c r="KA120" s="84"/>
      <c r="KB120" s="84"/>
      <c r="KC120" s="84"/>
      <c r="KD120" s="84"/>
      <c r="KE120" s="84"/>
      <c r="KF120" s="84"/>
      <c r="KG120" s="84"/>
      <c r="KH120" s="84"/>
      <c r="KI120" s="84"/>
      <c r="KJ120" s="84"/>
      <c r="KK120" s="84"/>
      <c r="KL120" s="84"/>
      <c r="KM120" s="84"/>
      <c r="KN120" s="84"/>
      <c r="KO120" s="84"/>
      <c r="KP120" s="84"/>
      <c r="KQ120" s="84"/>
      <c r="KR120" s="84"/>
      <c r="KS120" s="84"/>
      <c r="KT120" s="84"/>
      <c r="KU120" s="84"/>
      <c r="KV120" s="84"/>
      <c r="KW120" s="84"/>
      <c r="KX120" s="84"/>
      <c r="KY120" s="84"/>
      <c r="KZ120" s="84"/>
      <c r="LA120" s="84"/>
      <c r="LB120" s="84"/>
      <c r="LC120" s="84"/>
      <c r="LD120" s="84"/>
      <c r="LE120" s="84"/>
      <c r="LF120" s="84"/>
      <c r="LG120" s="84"/>
      <c r="LH120" s="84"/>
      <c r="LI120" s="84"/>
      <c r="LJ120" s="84"/>
      <c r="LK120" s="84"/>
      <c r="LL120" s="84"/>
      <c r="LM120" s="84"/>
      <c r="LN120" s="84"/>
      <c r="LO120" s="84"/>
      <c r="LP120" s="84"/>
      <c r="LQ120" s="84"/>
      <c r="LR120" s="84"/>
      <c r="LS120" s="84"/>
      <c r="LT120" s="84"/>
      <c r="LU120" s="84"/>
      <c r="LV120" s="84"/>
      <c r="LW120" s="84"/>
      <c r="LX120" s="84"/>
      <c r="LY120" s="84"/>
      <c r="LZ120" s="84"/>
      <c r="MA120" s="84"/>
      <c r="MB120" s="84"/>
      <c r="MC120" s="84"/>
      <c r="MD120" s="84"/>
      <c r="ME120" s="84"/>
      <c r="MF120" s="84"/>
      <c r="MG120" s="84"/>
      <c r="MH120" s="84"/>
      <c r="MI120" s="84"/>
      <c r="MJ120" s="84"/>
      <c r="MK120" s="84"/>
      <c r="ML120" s="84"/>
      <c r="MM120" s="84"/>
      <c r="MN120" s="84"/>
      <c r="MO120" s="84"/>
      <c r="MP120" s="84"/>
      <c r="MQ120" s="84"/>
      <c r="MR120" s="84"/>
      <c r="MS120" s="84"/>
      <c r="MT120" s="84"/>
      <c r="MU120" s="84"/>
      <c r="MV120" s="84"/>
      <c r="MW120" s="84"/>
      <c r="MX120" s="84"/>
      <c r="MY120" s="84"/>
      <c r="MZ120" s="84"/>
      <c r="NA120" s="84"/>
      <c r="NB120" s="84"/>
      <c r="NC120" s="84"/>
      <c r="ND120" s="84"/>
      <c r="NE120" s="84"/>
      <c r="NF120" s="84"/>
      <c r="NG120" s="84"/>
      <c r="NH120" s="84"/>
      <c r="NI120" s="84"/>
      <c r="NJ120" s="84"/>
      <c r="NK120" s="84"/>
      <c r="NL120" s="84"/>
      <c r="NM120" s="84"/>
      <c r="NN120" s="84"/>
      <c r="NO120" s="84"/>
      <c r="NP120" s="84"/>
      <c r="NQ120" s="84"/>
      <c r="NR120" s="84"/>
      <c r="NS120" s="84"/>
      <c r="NT120" s="84"/>
    </row>
    <row r="121" spans="1:384" s="83" customFormat="1" ht="27.95" customHeight="1">
      <c r="A121" s="621" t="s">
        <v>69</v>
      </c>
      <c r="B121" s="278" t="s">
        <v>22</v>
      </c>
      <c r="C121" s="46"/>
      <c r="D121" s="46"/>
      <c r="E121" s="46"/>
      <c r="F121" s="46"/>
      <c r="G121" s="46"/>
      <c r="H121" s="46"/>
      <c r="I121" s="272">
        <f>'Form_III MHT'!C119</f>
        <v>0</v>
      </c>
      <c r="J121" s="272">
        <f>'Form_III MHT'!D119</f>
        <v>0</v>
      </c>
      <c r="K121" s="272">
        <f>'Form_III MHT'!E119</f>
        <v>0</v>
      </c>
      <c r="L121" s="22">
        <f>'Form_III MHT'!F119</f>
        <v>0</v>
      </c>
      <c r="M121" s="22">
        <f>'Form_III MHT'!G119</f>
        <v>0</v>
      </c>
      <c r="N121" s="22">
        <f>'Form_III MHT'!H119</f>
        <v>0</v>
      </c>
      <c r="O121" s="270">
        <f>'Form_III MHT'!I119</f>
        <v>0</v>
      </c>
      <c r="P121" s="273">
        <f>'Form_III MHT'!J119</f>
        <v>1</v>
      </c>
      <c r="Q121" s="8">
        <f>'Form_III MHT'!K119</f>
        <v>0</v>
      </c>
      <c r="R121" s="244">
        <f t="shared" si="54"/>
        <v>0</v>
      </c>
      <c r="S121" s="244">
        <f t="shared" si="55"/>
        <v>1</v>
      </c>
      <c r="T121" s="244">
        <f t="shared" si="56"/>
        <v>0</v>
      </c>
      <c r="U121" s="517"/>
      <c r="V121" s="518"/>
      <c r="W121" s="519"/>
      <c r="X121" s="100"/>
      <c r="Y121" s="100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  <c r="IW121" s="84"/>
      <c r="IX121" s="84"/>
      <c r="IY121" s="84"/>
      <c r="IZ121" s="84"/>
      <c r="JA121" s="84"/>
      <c r="JB121" s="84"/>
      <c r="JC121" s="84"/>
      <c r="JD121" s="84"/>
      <c r="JE121" s="84"/>
      <c r="JF121" s="84"/>
      <c r="JG121" s="84"/>
      <c r="JH121" s="84"/>
      <c r="JI121" s="84"/>
      <c r="JJ121" s="84"/>
      <c r="JK121" s="84"/>
      <c r="JL121" s="84"/>
      <c r="JM121" s="84"/>
      <c r="JN121" s="84"/>
      <c r="JO121" s="84"/>
      <c r="JP121" s="84"/>
      <c r="JQ121" s="84"/>
      <c r="JR121" s="84"/>
      <c r="JS121" s="84"/>
      <c r="JT121" s="84"/>
      <c r="JU121" s="84"/>
      <c r="JV121" s="84"/>
      <c r="JW121" s="84"/>
      <c r="JX121" s="84"/>
      <c r="JY121" s="84"/>
      <c r="JZ121" s="84"/>
      <c r="KA121" s="84"/>
      <c r="KB121" s="84"/>
      <c r="KC121" s="84"/>
      <c r="KD121" s="84"/>
      <c r="KE121" s="84"/>
      <c r="KF121" s="84"/>
      <c r="KG121" s="84"/>
      <c r="KH121" s="84"/>
      <c r="KI121" s="84"/>
      <c r="KJ121" s="84"/>
      <c r="KK121" s="84"/>
      <c r="KL121" s="84"/>
      <c r="KM121" s="84"/>
      <c r="KN121" s="84"/>
      <c r="KO121" s="84"/>
      <c r="KP121" s="84"/>
      <c r="KQ121" s="84"/>
      <c r="KR121" s="84"/>
      <c r="KS121" s="84"/>
      <c r="KT121" s="84"/>
      <c r="KU121" s="84"/>
      <c r="KV121" s="84"/>
      <c r="KW121" s="84"/>
      <c r="KX121" s="84"/>
      <c r="KY121" s="84"/>
      <c r="KZ121" s="84"/>
      <c r="LA121" s="84"/>
      <c r="LB121" s="84"/>
      <c r="LC121" s="84"/>
      <c r="LD121" s="84"/>
      <c r="LE121" s="84"/>
      <c r="LF121" s="84"/>
      <c r="LG121" s="84"/>
      <c r="LH121" s="84"/>
      <c r="LI121" s="84"/>
      <c r="LJ121" s="84"/>
      <c r="LK121" s="84"/>
      <c r="LL121" s="84"/>
      <c r="LM121" s="84"/>
      <c r="LN121" s="84"/>
      <c r="LO121" s="84"/>
      <c r="LP121" s="84"/>
      <c r="LQ121" s="84"/>
      <c r="LR121" s="84"/>
      <c r="LS121" s="84"/>
      <c r="LT121" s="84"/>
      <c r="LU121" s="84"/>
      <c r="LV121" s="84"/>
      <c r="LW121" s="84"/>
      <c r="LX121" s="84"/>
      <c r="LY121" s="84"/>
      <c r="LZ121" s="84"/>
      <c r="MA121" s="84"/>
      <c r="MB121" s="84"/>
      <c r="MC121" s="84"/>
      <c r="MD121" s="84"/>
      <c r="ME121" s="84"/>
      <c r="MF121" s="84"/>
      <c r="MG121" s="84"/>
      <c r="MH121" s="84"/>
      <c r="MI121" s="84"/>
      <c r="MJ121" s="84"/>
      <c r="MK121" s="84"/>
      <c r="ML121" s="84"/>
      <c r="MM121" s="84"/>
      <c r="MN121" s="84"/>
      <c r="MO121" s="84"/>
      <c r="MP121" s="84"/>
      <c r="MQ121" s="84"/>
      <c r="MR121" s="84"/>
      <c r="MS121" s="84"/>
      <c r="MT121" s="84"/>
      <c r="MU121" s="84"/>
      <c r="MV121" s="84"/>
      <c r="MW121" s="84"/>
      <c r="MX121" s="84"/>
      <c r="MY121" s="84"/>
      <c r="MZ121" s="84"/>
      <c r="NA121" s="84"/>
      <c r="NB121" s="84"/>
      <c r="NC121" s="84"/>
      <c r="ND121" s="84"/>
      <c r="NE121" s="84"/>
      <c r="NF121" s="84"/>
      <c r="NG121" s="84"/>
      <c r="NH121" s="84"/>
      <c r="NI121" s="84"/>
      <c r="NJ121" s="84"/>
      <c r="NK121" s="84"/>
      <c r="NL121" s="84"/>
      <c r="NM121" s="84"/>
      <c r="NN121" s="84"/>
      <c r="NO121" s="84"/>
      <c r="NP121" s="84"/>
      <c r="NQ121" s="84"/>
      <c r="NR121" s="84"/>
      <c r="NS121" s="84"/>
      <c r="NT121" s="84"/>
    </row>
    <row r="122" spans="1:384" s="83" customFormat="1" ht="27.95" customHeight="1">
      <c r="A122" s="621"/>
      <c r="B122" s="278" t="s">
        <v>23</v>
      </c>
      <c r="C122" s="46"/>
      <c r="D122" s="46"/>
      <c r="E122" s="46"/>
      <c r="F122" s="46"/>
      <c r="G122" s="46"/>
      <c r="H122" s="46"/>
      <c r="I122" s="272">
        <f>'Form_III MHT'!C120</f>
        <v>0</v>
      </c>
      <c r="J122" s="272">
        <f>'Form_III MHT'!D120</f>
        <v>0</v>
      </c>
      <c r="K122" s="272">
        <f>'Form_III MHT'!E120</f>
        <v>0</v>
      </c>
      <c r="L122" s="22">
        <f>'Form_III MHT'!F120</f>
        <v>0</v>
      </c>
      <c r="M122" s="22">
        <f>'Form_III MHT'!G120</f>
        <v>0</v>
      </c>
      <c r="N122" s="22">
        <f>'Form_III MHT'!H120</f>
        <v>0</v>
      </c>
      <c r="O122" s="270">
        <f>'Form_III MHT'!I120</f>
        <v>0</v>
      </c>
      <c r="P122" s="273">
        <f>'Form_III MHT'!J120</f>
        <v>0</v>
      </c>
      <c r="Q122" s="8">
        <f>'Form_III MHT'!K120</f>
        <v>0</v>
      </c>
      <c r="R122" s="244">
        <f t="shared" si="54"/>
        <v>0</v>
      </c>
      <c r="S122" s="244">
        <f t="shared" si="55"/>
        <v>0</v>
      </c>
      <c r="T122" s="244">
        <f t="shared" si="56"/>
        <v>0</v>
      </c>
      <c r="U122" s="517"/>
      <c r="V122" s="518"/>
      <c r="W122" s="519"/>
      <c r="X122" s="100"/>
      <c r="Y122" s="100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  <c r="IW122" s="84"/>
      <c r="IX122" s="84"/>
      <c r="IY122" s="84"/>
      <c r="IZ122" s="84"/>
      <c r="JA122" s="84"/>
      <c r="JB122" s="84"/>
      <c r="JC122" s="84"/>
      <c r="JD122" s="84"/>
      <c r="JE122" s="84"/>
      <c r="JF122" s="84"/>
      <c r="JG122" s="84"/>
      <c r="JH122" s="84"/>
      <c r="JI122" s="84"/>
      <c r="JJ122" s="84"/>
      <c r="JK122" s="84"/>
      <c r="JL122" s="84"/>
      <c r="JM122" s="84"/>
      <c r="JN122" s="84"/>
      <c r="JO122" s="84"/>
      <c r="JP122" s="84"/>
      <c r="JQ122" s="84"/>
      <c r="JR122" s="84"/>
      <c r="JS122" s="84"/>
      <c r="JT122" s="84"/>
      <c r="JU122" s="84"/>
      <c r="JV122" s="84"/>
      <c r="JW122" s="84"/>
      <c r="JX122" s="84"/>
      <c r="JY122" s="84"/>
      <c r="JZ122" s="84"/>
      <c r="KA122" s="84"/>
      <c r="KB122" s="84"/>
      <c r="KC122" s="84"/>
      <c r="KD122" s="84"/>
      <c r="KE122" s="84"/>
      <c r="KF122" s="84"/>
      <c r="KG122" s="84"/>
      <c r="KH122" s="84"/>
      <c r="KI122" s="84"/>
      <c r="KJ122" s="84"/>
      <c r="KK122" s="84"/>
      <c r="KL122" s="84"/>
      <c r="KM122" s="84"/>
      <c r="KN122" s="84"/>
      <c r="KO122" s="84"/>
      <c r="KP122" s="84"/>
      <c r="KQ122" s="84"/>
      <c r="KR122" s="84"/>
      <c r="KS122" s="84"/>
      <c r="KT122" s="84"/>
      <c r="KU122" s="84"/>
      <c r="KV122" s="84"/>
      <c r="KW122" s="84"/>
      <c r="KX122" s="84"/>
      <c r="KY122" s="84"/>
      <c r="KZ122" s="84"/>
      <c r="LA122" s="84"/>
      <c r="LB122" s="84"/>
      <c r="LC122" s="84"/>
      <c r="LD122" s="84"/>
      <c r="LE122" s="84"/>
      <c r="LF122" s="84"/>
      <c r="LG122" s="84"/>
      <c r="LH122" s="84"/>
      <c r="LI122" s="84"/>
      <c r="LJ122" s="84"/>
      <c r="LK122" s="84"/>
      <c r="LL122" s="84"/>
      <c r="LM122" s="84"/>
      <c r="LN122" s="84"/>
      <c r="LO122" s="84"/>
      <c r="LP122" s="84"/>
      <c r="LQ122" s="84"/>
      <c r="LR122" s="84"/>
      <c r="LS122" s="84"/>
      <c r="LT122" s="84"/>
      <c r="LU122" s="84"/>
      <c r="LV122" s="84"/>
      <c r="LW122" s="84"/>
      <c r="LX122" s="84"/>
      <c r="LY122" s="84"/>
      <c r="LZ122" s="84"/>
      <c r="MA122" s="84"/>
      <c r="MB122" s="84"/>
      <c r="MC122" s="84"/>
      <c r="MD122" s="84"/>
      <c r="ME122" s="84"/>
      <c r="MF122" s="84"/>
      <c r="MG122" s="84"/>
      <c r="MH122" s="84"/>
      <c r="MI122" s="84"/>
      <c r="MJ122" s="84"/>
      <c r="MK122" s="84"/>
      <c r="ML122" s="84"/>
      <c r="MM122" s="84"/>
      <c r="MN122" s="84"/>
      <c r="MO122" s="84"/>
      <c r="MP122" s="84"/>
      <c r="MQ122" s="84"/>
      <c r="MR122" s="84"/>
      <c r="MS122" s="84"/>
      <c r="MT122" s="84"/>
      <c r="MU122" s="84"/>
      <c r="MV122" s="84"/>
      <c r="MW122" s="84"/>
      <c r="MX122" s="84"/>
      <c r="MY122" s="84"/>
      <c r="MZ122" s="84"/>
      <c r="NA122" s="84"/>
      <c r="NB122" s="84"/>
      <c r="NC122" s="84"/>
      <c r="ND122" s="84"/>
      <c r="NE122" s="84"/>
      <c r="NF122" s="84"/>
      <c r="NG122" s="84"/>
      <c r="NH122" s="84"/>
      <c r="NI122" s="84"/>
      <c r="NJ122" s="84"/>
      <c r="NK122" s="84"/>
      <c r="NL122" s="84"/>
      <c r="NM122" s="84"/>
      <c r="NN122" s="84"/>
      <c r="NO122" s="84"/>
      <c r="NP122" s="84"/>
      <c r="NQ122" s="84"/>
      <c r="NR122" s="84"/>
      <c r="NS122" s="84"/>
      <c r="NT122" s="84"/>
    </row>
    <row r="123" spans="1:384" s="83" customFormat="1" ht="27.95" customHeight="1">
      <c r="A123" s="621" t="s">
        <v>70</v>
      </c>
      <c r="B123" s="278" t="s">
        <v>22</v>
      </c>
      <c r="C123" s="46"/>
      <c r="D123" s="46"/>
      <c r="E123" s="46"/>
      <c r="F123" s="46"/>
      <c r="G123" s="46"/>
      <c r="H123" s="46"/>
      <c r="I123" s="272">
        <f>'Form_III MHT'!C121</f>
        <v>0</v>
      </c>
      <c r="J123" s="272">
        <f>'Form_III MHT'!D121</f>
        <v>0</v>
      </c>
      <c r="K123" s="272">
        <f>'Form_III MHT'!E121</f>
        <v>0</v>
      </c>
      <c r="L123" s="22">
        <f>'Form_III MHT'!F121</f>
        <v>0</v>
      </c>
      <c r="M123" s="22">
        <f>'Form_III MHT'!G121</f>
        <v>0</v>
      </c>
      <c r="N123" s="22">
        <f>'Form_III MHT'!H121</f>
        <v>0</v>
      </c>
      <c r="O123" s="270">
        <f>'Form_III MHT'!I121</f>
        <v>0</v>
      </c>
      <c r="P123" s="273">
        <f>'Form_III MHT'!J121</f>
        <v>0</v>
      </c>
      <c r="Q123" s="8">
        <f>'Form_III MHT'!K121</f>
        <v>0</v>
      </c>
      <c r="R123" s="244">
        <f t="shared" si="54"/>
        <v>0</v>
      </c>
      <c r="S123" s="244">
        <f t="shared" si="55"/>
        <v>0</v>
      </c>
      <c r="T123" s="244">
        <f t="shared" si="56"/>
        <v>0</v>
      </c>
      <c r="U123" s="517"/>
      <c r="V123" s="518"/>
      <c r="W123" s="519"/>
      <c r="X123" s="100"/>
      <c r="Y123" s="100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  <c r="IW123" s="84"/>
      <c r="IX123" s="84"/>
      <c r="IY123" s="84"/>
      <c r="IZ123" s="84"/>
      <c r="JA123" s="84"/>
      <c r="JB123" s="84"/>
      <c r="JC123" s="84"/>
      <c r="JD123" s="84"/>
      <c r="JE123" s="84"/>
      <c r="JF123" s="84"/>
      <c r="JG123" s="84"/>
      <c r="JH123" s="84"/>
      <c r="JI123" s="84"/>
      <c r="JJ123" s="84"/>
      <c r="JK123" s="84"/>
      <c r="JL123" s="84"/>
      <c r="JM123" s="84"/>
      <c r="JN123" s="84"/>
      <c r="JO123" s="84"/>
      <c r="JP123" s="84"/>
      <c r="JQ123" s="84"/>
      <c r="JR123" s="84"/>
      <c r="JS123" s="84"/>
      <c r="JT123" s="84"/>
      <c r="JU123" s="84"/>
      <c r="JV123" s="84"/>
      <c r="JW123" s="84"/>
      <c r="JX123" s="84"/>
      <c r="JY123" s="84"/>
      <c r="JZ123" s="84"/>
      <c r="KA123" s="84"/>
      <c r="KB123" s="84"/>
      <c r="KC123" s="84"/>
      <c r="KD123" s="84"/>
      <c r="KE123" s="84"/>
      <c r="KF123" s="84"/>
      <c r="KG123" s="84"/>
      <c r="KH123" s="84"/>
      <c r="KI123" s="84"/>
      <c r="KJ123" s="84"/>
      <c r="KK123" s="84"/>
      <c r="KL123" s="84"/>
      <c r="KM123" s="84"/>
      <c r="KN123" s="84"/>
      <c r="KO123" s="84"/>
      <c r="KP123" s="84"/>
      <c r="KQ123" s="84"/>
      <c r="KR123" s="84"/>
      <c r="KS123" s="84"/>
      <c r="KT123" s="84"/>
      <c r="KU123" s="84"/>
      <c r="KV123" s="84"/>
      <c r="KW123" s="84"/>
      <c r="KX123" s="84"/>
      <c r="KY123" s="84"/>
      <c r="KZ123" s="84"/>
      <c r="LA123" s="84"/>
      <c r="LB123" s="84"/>
      <c r="LC123" s="84"/>
      <c r="LD123" s="84"/>
      <c r="LE123" s="84"/>
      <c r="LF123" s="84"/>
      <c r="LG123" s="84"/>
      <c r="LH123" s="84"/>
      <c r="LI123" s="84"/>
      <c r="LJ123" s="84"/>
      <c r="LK123" s="84"/>
      <c r="LL123" s="84"/>
      <c r="LM123" s="84"/>
      <c r="LN123" s="84"/>
      <c r="LO123" s="84"/>
      <c r="LP123" s="84"/>
      <c r="LQ123" s="84"/>
      <c r="LR123" s="84"/>
      <c r="LS123" s="84"/>
      <c r="LT123" s="84"/>
      <c r="LU123" s="84"/>
      <c r="LV123" s="84"/>
      <c r="LW123" s="84"/>
      <c r="LX123" s="84"/>
      <c r="LY123" s="84"/>
      <c r="LZ123" s="84"/>
      <c r="MA123" s="84"/>
      <c r="MB123" s="84"/>
      <c r="MC123" s="84"/>
      <c r="MD123" s="84"/>
      <c r="ME123" s="84"/>
      <c r="MF123" s="84"/>
      <c r="MG123" s="84"/>
      <c r="MH123" s="84"/>
      <c r="MI123" s="84"/>
      <c r="MJ123" s="84"/>
      <c r="MK123" s="84"/>
      <c r="ML123" s="84"/>
      <c r="MM123" s="84"/>
      <c r="MN123" s="84"/>
      <c r="MO123" s="84"/>
      <c r="MP123" s="84"/>
      <c r="MQ123" s="84"/>
      <c r="MR123" s="84"/>
      <c r="MS123" s="84"/>
      <c r="MT123" s="84"/>
      <c r="MU123" s="84"/>
      <c r="MV123" s="84"/>
      <c r="MW123" s="84"/>
      <c r="MX123" s="84"/>
      <c r="MY123" s="84"/>
      <c r="MZ123" s="84"/>
      <c r="NA123" s="84"/>
      <c r="NB123" s="84"/>
      <c r="NC123" s="84"/>
      <c r="ND123" s="84"/>
      <c r="NE123" s="84"/>
      <c r="NF123" s="84"/>
      <c r="NG123" s="84"/>
      <c r="NH123" s="84"/>
      <c r="NI123" s="84"/>
      <c r="NJ123" s="84"/>
      <c r="NK123" s="84"/>
      <c r="NL123" s="84"/>
      <c r="NM123" s="84"/>
      <c r="NN123" s="84"/>
      <c r="NO123" s="84"/>
      <c r="NP123" s="84"/>
      <c r="NQ123" s="84"/>
      <c r="NR123" s="84"/>
      <c r="NS123" s="84"/>
      <c r="NT123" s="84"/>
    </row>
    <row r="124" spans="1:384" s="83" customFormat="1" ht="27.95" customHeight="1">
      <c r="A124" s="621"/>
      <c r="B124" s="278" t="s">
        <v>23</v>
      </c>
      <c r="C124" s="46"/>
      <c r="D124" s="46"/>
      <c r="E124" s="46"/>
      <c r="F124" s="46"/>
      <c r="G124" s="46"/>
      <c r="H124" s="46"/>
      <c r="I124" s="272">
        <f>'Form_III MHT'!C122</f>
        <v>0</v>
      </c>
      <c r="J124" s="272">
        <f>'Form_III MHT'!D122</f>
        <v>0</v>
      </c>
      <c r="K124" s="272">
        <f>'Form_III MHT'!E122</f>
        <v>0</v>
      </c>
      <c r="L124" s="22">
        <f>'Form_III MHT'!F122</f>
        <v>0</v>
      </c>
      <c r="M124" s="22">
        <f>'Form_III MHT'!G122</f>
        <v>0</v>
      </c>
      <c r="N124" s="22">
        <f>'Form_III MHT'!H122</f>
        <v>0</v>
      </c>
      <c r="O124" s="270">
        <f>'Form_III MHT'!I122</f>
        <v>0</v>
      </c>
      <c r="P124" s="273">
        <f>'Form_III MHT'!J122</f>
        <v>0</v>
      </c>
      <c r="Q124" s="8">
        <f>'Form_III MHT'!K122</f>
        <v>0</v>
      </c>
      <c r="R124" s="244">
        <f t="shared" si="54"/>
        <v>0</v>
      </c>
      <c r="S124" s="244">
        <f t="shared" si="55"/>
        <v>0</v>
      </c>
      <c r="T124" s="244">
        <f t="shared" si="56"/>
        <v>0</v>
      </c>
      <c r="U124" s="517"/>
      <c r="V124" s="518"/>
      <c r="W124" s="519"/>
      <c r="X124" s="100"/>
      <c r="Y124" s="100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  <c r="IW124" s="84"/>
      <c r="IX124" s="84"/>
      <c r="IY124" s="84"/>
      <c r="IZ124" s="84"/>
      <c r="JA124" s="84"/>
      <c r="JB124" s="84"/>
      <c r="JC124" s="84"/>
      <c r="JD124" s="84"/>
      <c r="JE124" s="84"/>
      <c r="JF124" s="84"/>
      <c r="JG124" s="84"/>
      <c r="JH124" s="84"/>
      <c r="JI124" s="84"/>
      <c r="JJ124" s="84"/>
      <c r="JK124" s="84"/>
      <c r="JL124" s="84"/>
      <c r="JM124" s="84"/>
      <c r="JN124" s="84"/>
      <c r="JO124" s="84"/>
      <c r="JP124" s="84"/>
      <c r="JQ124" s="84"/>
      <c r="JR124" s="84"/>
      <c r="JS124" s="84"/>
      <c r="JT124" s="84"/>
      <c r="JU124" s="84"/>
      <c r="JV124" s="84"/>
      <c r="JW124" s="84"/>
      <c r="JX124" s="84"/>
      <c r="JY124" s="84"/>
      <c r="JZ124" s="84"/>
      <c r="KA124" s="84"/>
      <c r="KB124" s="84"/>
      <c r="KC124" s="84"/>
      <c r="KD124" s="84"/>
      <c r="KE124" s="84"/>
      <c r="KF124" s="84"/>
      <c r="KG124" s="84"/>
      <c r="KH124" s="84"/>
      <c r="KI124" s="84"/>
      <c r="KJ124" s="84"/>
      <c r="KK124" s="84"/>
      <c r="KL124" s="84"/>
      <c r="KM124" s="84"/>
      <c r="KN124" s="84"/>
      <c r="KO124" s="84"/>
      <c r="KP124" s="84"/>
      <c r="KQ124" s="84"/>
      <c r="KR124" s="84"/>
      <c r="KS124" s="84"/>
      <c r="KT124" s="84"/>
      <c r="KU124" s="84"/>
      <c r="KV124" s="84"/>
      <c r="KW124" s="84"/>
      <c r="KX124" s="84"/>
      <c r="KY124" s="84"/>
      <c r="KZ124" s="84"/>
      <c r="LA124" s="84"/>
      <c r="LB124" s="84"/>
      <c r="LC124" s="84"/>
      <c r="LD124" s="84"/>
      <c r="LE124" s="84"/>
      <c r="LF124" s="84"/>
      <c r="LG124" s="84"/>
      <c r="LH124" s="84"/>
      <c r="LI124" s="84"/>
      <c r="LJ124" s="84"/>
      <c r="LK124" s="84"/>
      <c r="LL124" s="84"/>
      <c r="LM124" s="84"/>
      <c r="LN124" s="84"/>
      <c r="LO124" s="84"/>
      <c r="LP124" s="84"/>
      <c r="LQ124" s="84"/>
      <c r="LR124" s="84"/>
      <c r="LS124" s="84"/>
      <c r="LT124" s="84"/>
      <c r="LU124" s="84"/>
      <c r="LV124" s="84"/>
      <c r="LW124" s="84"/>
      <c r="LX124" s="84"/>
      <c r="LY124" s="84"/>
      <c r="LZ124" s="84"/>
      <c r="MA124" s="84"/>
      <c r="MB124" s="84"/>
      <c r="MC124" s="84"/>
      <c r="MD124" s="84"/>
      <c r="ME124" s="84"/>
      <c r="MF124" s="84"/>
      <c r="MG124" s="84"/>
      <c r="MH124" s="84"/>
      <c r="MI124" s="84"/>
      <c r="MJ124" s="84"/>
      <c r="MK124" s="84"/>
      <c r="ML124" s="84"/>
      <c r="MM124" s="84"/>
      <c r="MN124" s="84"/>
      <c r="MO124" s="84"/>
      <c r="MP124" s="84"/>
      <c r="MQ124" s="84"/>
      <c r="MR124" s="84"/>
      <c r="MS124" s="84"/>
      <c r="MT124" s="84"/>
      <c r="MU124" s="84"/>
      <c r="MV124" s="84"/>
      <c r="MW124" s="84"/>
      <c r="MX124" s="84"/>
      <c r="MY124" s="84"/>
      <c r="MZ124" s="84"/>
      <c r="NA124" s="84"/>
      <c r="NB124" s="84"/>
      <c r="NC124" s="84"/>
      <c r="ND124" s="84"/>
      <c r="NE124" s="84"/>
      <c r="NF124" s="84"/>
      <c r="NG124" s="84"/>
      <c r="NH124" s="84"/>
      <c r="NI124" s="84"/>
      <c r="NJ124" s="84"/>
      <c r="NK124" s="84"/>
      <c r="NL124" s="84"/>
      <c r="NM124" s="84"/>
      <c r="NN124" s="84"/>
      <c r="NO124" s="84"/>
      <c r="NP124" s="84"/>
      <c r="NQ124" s="84"/>
      <c r="NR124" s="84"/>
      <c r="NS124" s="84"/>
      <c r="NT124" s="84"/>
    </row>
    <row r="125" spans="1:384" s="83" customFormat="1" ht="27.95" customHeight="1">
      <c r="A125" s="621" t="s">
        <v>71</v>
      </c>
      <c r="B125" s="278" t="s">
        <v>22</v>
      </c>
      <c r="C125" s="46"/>
      <c r="D125" s="46"/>
      <c r="E125" s="46"/>
      <c r="F125" s="46"/>
      <c r="G125" s="46"/>
      <c r="H125" s="46"/>
      <c r="I125" s="272">
        <f>'Form_III MHT'!C123</f>
        <v>0</v>
      </c>
      <c r="J125" s="272">
        <f>'Form_III MHT'!D123</f>
        <v>0</v>
      </c>
      <c r="K125" s="272">
        <f>'Form_III MHT'!E123</f>
        <v>0</v>
      </c>
      <c r="L125" s="22">
        <f>'Form_III MHT'!F123</f>
        <v>0</v>
      </c>
      <c r="M125" s="22">
        <v>0</v>
      </c>
      <c r="N125" s="22">
        <f>'Form_III MHT'!H123</f>
        <v>0</v>
      </c>
      <c r="O125" s="270">
        <f>'Form_III MHT'!I123</f>
        <v>0</v>
      </c>
      <c r="P125" s="273">
        <f>'Form_III MHT'!J123</f>
        <v>0</v>
      </c>
      <c r="Q125" s="8">
        <f>'Form_III MHT'!K123</f>
        <v>0</v>
      </c>
      <c r="R125" s="244">
        <f t="shared" si="54"/>
        <v>0</v>
      </c>
      <c r="S125" s="244">
        <f t="shared" si="55"/>
        <v>0</v>
      </c>
      <c r="T125" s="244">
        <f t="shared" si="56"/>
        <v>0</v>
      </c>
      <c r="U125" s="517"/>
      <c r="V125" s="518"/>
      <c r="W125" s="519"/>
      <c r="X125" s="100"/>
      <c r="Y125" s="100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  <c r="IW125" s="84"/>
      <c r="IX125" s="84"/>
      <c r="IY125" s="84"/>
      <c r="IZ125" s="84"/>
      <c r="JA125" s="84"/>
      <c r="JB125" s="84"/>
      <c r="JC125" s="84"/>
      <c r="JD125" s="84"/>
      <c r="JE125" s="84"/>
      <c r="JF125" s="84"/>
      <c r="JG125" s="84"/>
      <c r="JH125" s="84"/>
      <c r="JI125" s="84"/>
      <c r="JJ125" s="84"/>
      <c r="JK125" s="84"/>
      <c r="JL125" s="84"/>
      <c r="JM125" s="84"/>
      <c r="JN125" s="84"/>
      <c r="JO125" s="84"/>
      <c r="JP125" s="84"/>
      <c r="JQ125" s="84"/>
      <c r="JR125" s="84"/>
      <c r="JS125" s="84"/>
      <c r="JT125" s="84"/>
      <c r="JU125" s="84"/>
      <c r="JV125" s="84"/>
      <c r="JW125" s="84"/>
      <c r="JX125" s="84"/>
      <c r="JY125" s="84"/>
      <c r="JZ125" s="84"/>
      <c r="KA125" s="84"/>
      <c r="KB125" s="84"/>
      <c r="KC125" s="84"/>
      <c r="KD125" s="84"/>
      <c r="KE125" s="84"/>
      <c r="KF125" s="84"/>
      <c r="KG125" s="84"/>
      <c r="KH125" s="84"/>
      <c r="KI125" s="84"/>
      <c r="KJ125" s="84"/>
      <c r="KK125" s="84"/>
      <c r="KL125" s="84"/>
      <c r="KM125" s="84"/>
      <c r="KN125" s="84"/>
      <c r="KO125" s="84"/>
      <c r="KP125" s="84"/>
      <c r="KQ125" s="84"/>
      <c r="KR125" s="84"/>
      <c r="KS125" s="84"/>
      <c r="KT125" s="84"/>
      <c r="KU125" s="84"/>
      <c r="KV125" s="84"/>
      <c r="KW125" s="84"/>
      <c r="KX125" s="84"/>
      <c r="KY125" s="84"/>
      <c r="KZ125" s="84"/>
      <c r="LA125" s="84"/>
      <c r="LB125" s="84"/>
      <c r="LC125" s="84"/>
      <c r="LD125" s="84"/>
      <c r="LE125" s="84"/>
      <c r="LF125" s="84"/>
      <c r="LG125" s="84"/>
      <c r="LH125" s="84"/>
      <c r="LI125" s="84"/>
      <c r="LJ125" s="84"/>
      <c r="LK125" s="84"/>
      <c r="LL125" s="84"/>
      <c r="LM125" s="84"/>
      <c r="LN125" s="84"/>
      <c r="LO125" s="84"/>
      <c r="LP125" s="84"/>
      <c r="LQ125" s="84"/>
      <c r="LR125" s="84"/>
      <c r="LS125" s="84"/>
      <c r="LT125" s="84"/>
      <c r="LU125" s="84"/>
      <c r="LV125" s="84"/>
      <c r="LW125" s="84"/>
      <c r="LX125" s="84"/>
      <c r="LY125" s="84"/>
      <c r="LZ125" s="84"/>
      <c r="MA125" s="84"/>
      <c r="MB125" s="84"/>
      <c r="MC125" s="84"/>
      <c r="MD125" s="84"/>
      <c r="ME125" s="84"/>
      <c r="MF125" s="84"/>
      <c r="MG125" s="84"/>
      <c r="MH125" s="84"/>
      <c r="MI125" s="84"/>
      <c r="MJ125" s="84"/>
      <c r="MK125" s="84"/>
      <c r="ML125" s="84"/>
      <c r="MM125" s="84"/>
      <c r="MN125" s="84"/>
      <c r="MO125" s="84"/>
      <c r="MP125" s="84"/>
      <c r="MQ125" s="84"/>
      <c r="MR125" s="84"/>
      <c r="MS125" s="84"/>
      <c r="MT125" s="84"/>
      <c r="MU125" s="84"/>
      <c r="MV125" s="84"/>
      <c r="MW125" s="84"/>
      <c r="MX125" s="84"/>
      <c r="MY125" s="84"/>
      <c r="MZ125" s="84"/>
      <c r="NA125" s="84"/>
      <c r="NB125" s="84"/>
      <c r="NC125" s="84"/>
      <c r="ND125" s="84"/>
      <c r="NE125" s="84"/>
      <c r="NF125" s="84"/>
      <c r="NG125" s="84"/>
      <c r="NH125" s="84"/>
      <c r="NI125" s="84"/>
      <c r="NJ125" s="84"/>
      <c r="NK125" s="84"/>
      <c r="NL125" s="84"/>
      <c r="NM125" s="84"/>
      <c r="NN125" s="84"/>
      <c r="NO125" s="84"/>
      <c r="NP125" s="84"/>
      <c r="NQ125" s="84"/>
      <c r="NR125" s="84"/>
      <c r="NS125" s="84"/>
      <c r="NT125" s="84"/>
    </row>
    <row r="126" spans="1:384" s="83" customFormat="1" ht="27.95" customHeight="1">
      <c r="A126" s="621"/>
      <c r="B126" s="278" t="s">
        <v>23</v>
      </c>
      <c r="C126" s="46"/>
      <c r="D126" s="46"/>
      <c r="E126" s="46"/>
      <c r="F126" s="46"/>
      <c r="G126" s="46"/>
      <c r="H126" s="46"/>
      <c r="I126" s="272">
        <f>'Form_III MHT'!C124</f>
        <v>0</v>
      </c>
      <c r="J126" s="272">
        <f>'Form_III MHT'!D124</f>
        <v>0</v>
      </c>
      <c r="K126" s="272">
        <f>'Form_III MHT'!E124</f>
        <v>0</v>
      </c>
      <c r="L126" s="22">
        <f>'Form_III MHT'!F124</f>
        <v>0</v>
      </c>
      <c r="M126" s="22">
        <v>0</v>
      </c>
      <c r="N126" s="22">
        <f>'Form_III MHT'!H124</f>
        <v>0</v>
      </c>
      <c r="O126" s="270">
        <f>'Form_III MHT'!I124</f>
        <v>0</v>
      </c>
      <c r="P126" s="273">
        <f>'Form_III MHT'!J124</f>
        <v>0</v>
      </c>
      <c r="Q126" s="8">
        <f>'Form_III MHT'!K124</f>
        <v>0</v>
      </c>
      <c r="R126" s="244">
        <f t="shared" si="54"/>
        <v>0</v>
      </c>
      <c r="S126" s="244">
        <f t="shared" si="55"/>
        <v>0</v>
      </c>
      <c r="T126" s="244">
        <f t="shared" si="56"/>
        <v>0</v>
      </c>
      <c r="U126" s="517"/>
      <c r="V126" s="518"/>
      <c r="W126" s="519"/>
      <c r="X126" s="100"/>
      <c r="Y126" s="100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  <c r="IW126" s="84"/>
      <c r="IX126" s="84"/>
      <c r="IY126" s="84"/>
      <c r="IZ126" s="84"/>
      <c r="JA126" s="84"/>
      <c r="JB126" s="84"/>
      <c r="JC126" s="84"/>
      <c r="JD126" s="84"/>
      <c r="JE126" s="84"/>
      <c r="JF126" s="84"/>
      <c r="JG126" s="84"/>
      <c r="JH126" s="84"/>
      <c r="JI126" s="84"/>
      <c r="JJ126" s="84"/>
      <c r="JK126" s="84"/>
      <c r="JL126" s="84"/>
      <c r="JM126" s="84"/>
      <c r="JN126" s="84"/>
      <c r="JO126" s="84"/>
      <c r="JP126" s="84"/>
      <c r="JQ126" s="84"/>
      <c r="JR126" s="84"/>
      <c r="JS126" s="84"/>
      <c r="JT126" s="84"/>
      <c r="JU126" s="84"/>
      <c r="JV126" s="84"/>
      <c r="JW126" s="84"/>
      <c r="JX126" s="84"/>
      <c r="JY126" s="84"/>
      <c r="JZ126" s="84"/>
      <c r="KA126" s="84"/>
      <c r="KB126" s="84"/>
      <c r="KC126" s="84"/>
      <c r="KD126" s="84"/>
      <c r="KE126" s="84"/>
      <c r="KF126" s="84"/>
      <c r="KG126" s="84"/>
      <c r="KH126" s="84"/>
      <c r="KI126" s="84"/>
      <c r="KJ126" s="84"/>
      <c r="KK126" s="84"/>
      <c r="KL126" s="84"/>
      <c r="KM126" s="84"/>
      <c r="KN126" s="84"/>
      <c r="KO126" s="84"/>
      <c r="KP126" s="84"/>
      <c r="KQ126" s="84"/>
      <c r="KR126" s="84"/>
      <c r="KS126" s="84"/>
      <c r="KT126" s="84"/>
      <c r="KU126" s="84"/>
      <c r="KV126" s="84"/>
      <c r="KW126" s="84"/>
      <c r="KX126" s="84"/>
      <c r="KY126" s="84"/>
      <c r="KZ126" s="84"/>
      <c r="LA126" s="84"/>
      <c r="LB126" s="84"/>
      <c r="LC126" s="84"/>
      <c r="LD126" s="84"/>
      <c r="LE126" s="84"/>
      <c r="LF126" s="84"/>
      <c r="LG126" s="84"/>
      <c r="LH126" s="84"/>
      <c r="LI126" s="84"/>
      <c r="LJ126" s="84"/>
      <c r="LK126" s="84"/>
      <c r="LL126" s="84"/>
      <c r="LM126" s="84"/>
      <c r="LN126" s="84"/>
      <c r="LO126" s="84"/>
      <c r="LP126" s="84"/>
      <c r="LQ126" s="84"/>
      <c r="LR126" s="84"/>
      <c r="LS126" s="84"/>
      <c r="LT126" s="84"/>
      <c r="LU126" s="84"/>
      <c r="LV126" s="84"/>
      <c r="LW126" s="84"/>
      <c r="LX126" s="84"/>
      <c r="LY126" s="84"/>
      <c r="LZ126" s="84"/>
      <c r="MA126" s="84"/>
      <c r="MB126" s="84"/>
      <c r="MC126" s="84"/>
      <c r="MD126" s="84"/>
      <c r="ME126" s="84"/>
      <c r="MF126" s="84"/>
      <c r="MG126" s="84"/>
      <c r="MH126" s="84"/>
      <c r="MI126" s="84"/>
      <c r="MJ126" s="84"/>
      <c r="MK126" s="84"/>
      <c r="ML126" s="84"/>
      <c r="MM126" s="84"/>
      <c r="MN126" s="84"/>
      <c r="MO126" s="84"/>
      <c r="MP126" s="84"/>
      <c r="MQ126" s="84"/>
      <c r="MR126" s="84"/>
      <c r="MS126" s="84"/>
      <c r="MT126" s="84"/>
      <c r="MU126" s="84"/>
      <c r="MV126" s="84"/>
      <c r="MW126" s="84"/>
      <c r="MX126" s="84"/>
      <c r="MY126" s="84"/>
      <c r="MZ126" s="84"/>
      <c r="NA126" s="84"/>
      <c r="NB126" s="84"/>
      <c r="NC126" s="84"/>
      <c r="ND126" s="84"/>
      <c r="NE126" s="84"/>
      <c r="NF126" s="84"/>
      <c r="NG126" s="84"/>
      <c r="NH126" s="84"/>
      <c r="NI126" s="84"/>
      <c r="NJ126" s="84"/>
      <c r="NK126" s="84"/>
      <c r="NL126" s="84"/>
      <c r="NM126" s="84"/>
      <c r="NN126" s="84"/>
      <c r="NO126" s="84"/>
      <c r="NP126" s="84"/>
      <c r="NQ126" s="84"/>
      <c r="NR126" s="84"/>
      <c r="NS126" s="84"/>
      <c r="NT126" s="84"/>
    </row>
    <row r="127" spans="1:384" s="83" customFormat="1" ht="27.95" customHeight="1">
      <c r="A127" s="621" t="s">
        <v>72</v>
      </c>
      <c r="B127" s="278" t="s">
        <v>22</v>
      </c>
      <c r="C127" s="46"/>
      <c r="D127" s="46"/>
      <c r="E127" s="46"/>
      <c r="F127" s="46"/>
      <c r="G127" s="46"/>
      <c r="H127" s="46"/>
      <c r="I127" s="272">
        <f>'Form_III MHT'!C125</f>
        <v>0</v>
      </c>
      <c r="J127" s="272">
        <f>'Form_III MHT'!D125</f>
        <v>0</v>
      </c>
      <c r="K127" s="272">
        <f>'Form_III MHT'!E125</f>
        <v>0</v>
      </c>
      <c r="L127" s="22">
        <f>'Form_III MHT'!F125</f>
        <v>0</v>
      </c>
      <c r="M127" s="22">
        <v>0</v>
      </c>
      <c r="N127" s="22">
        <f>'Form_III MHT'!H125</f>
        <v>0</v>
      </c>
      <c r="O127" s="270">
        <f>'Form_III MHT'!I125</f>
        <v>0</v>
      </c>
      <c r="P127" s="273">
        <f>'Form_III MHT'!J125</f>
        <v>2</v>
      </c>
      <c r="Q127" s="8">
        <f>'Form_III MHT'!K125</f>
        <v>0</v>
      </c>
      <c r="R127" s="244">
        <f t="shared" si="54"/>
        <v>0</v>
      </c>
      <c r="S127" s="244">
        <f t="shared" si="55"/>
        <v>2</v>
      </c>
      <c r="T127" s="244">
        <f t="shared" si="56"/>
        <v>0</v>
      </c>
      <c r="U127" s="517"/>
      <c r="V127" s="518"/>
      <c r="W127" s="519"/>
      <c r="X127" s="100"/>
      <c r="Y127" s="100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  <c r="IW127" s="84"/>
      <c r="IX127" s="84"/>
      <c r="IY127" s="84"/>
      <c r="IZ127" s="84"/>
      <c r="JA127" s="84"/>
      <c r="JB127" s="84"/>
      <c r="JC127" s="84"/>
      <c r="JD127" s="84"/>
      <c r="JE127" s="84"/>
      <c r="JF127" s="84"/>
      <c r="JG127" s="84"/>
      <c r="JH127" s="84"/>
      <c r="JI127" s="84"/>
      <c r="JJ127" s="84"/>
      <c r="JK127" s="84"/>
      <c r="JL127" s="84"/>
      <c r="JM127" s="84"/>
      <c r="JN127" s="84"/>
      <c r="JO127" s="84"/>
      <c r="JP127" s="84"/>
      <c r="JQ127" s="84"/>
      <c r="JR127" s="84"/>
      <c r="JS127" s="84"/>
      <c r="JT127" s="84"/>
      <c r="JU127" s="84"/>
      <c r="JV127" s="84"/>
      <c r="JW127" s="84"/>
      <c r="JX127" s="84"/>
      <c r="JY127" s="84"/>
      <c r="JZ127" s="84"/>
      <c r="KA127" s="84"/>
      <c r="KB127" s="84"/>
      <c r="KC127" s="84"/>
      <c r="KD127" s="84"/>
      <c r="KE127" s="84"/>
      <c r="KF127" s="84"/>
      <c r="KG127" s="84"/>
      <c r="KH127" s="84"/>
      <c r="KI127" s="84"/>
      <c r="KJ127" s="84"/>
      <c r="KK127" s="84"/>
      <c r="KL127" s="84"/>
      <c r="KM127" s="84"/>
      <c r="KN127" s="84"/>
      <c r="KO127" s="84"/>
      <c r="KP127" s="84"/>
      <c r="KQ127" s="84"/>
      <c r="KR127" s="84"/>
      <c r="KS127" s="84"/>
      <c r="KT127" s="84"/>
      <c r="KU127" s="84"/>
      <c r="KV127" s="84"/>
      <c r="KW127" s="84"/>
      <c r="KX127" s="84"/>
      <c r="KY127" s="84"/>
      <c r="KZ127" s="84"/>
      <c r="LA127" s="84"/>
      <c r="LB127" s="84"/>
      <c r="LC127" s="84"/>
      <c r="LD127" s="84"/>
      <c r="LE127" s="84"/>
      <c r="LF127" s="84"/>
      <c r="LG127" s="84"/>
      <c r="LH127" s="84"/>
      <c r="LI127" s="84"/>
      <c r="LJ127" s="84"/>
      <c r="LK127" s="84"/>
      <c r="LL127" s="84"/>
      <c r="LM127" s="84"/>
      <c r="LN127" s="84"/>
      <c r="LO127" s="84"/>
      <c r="LP127" s="84"/>
      <c r="LQ127" s="84"/>
      <c r="LR127" s="84"/>
      <c r="LS127" s="84"/>
      <c r="LT127" s="84"/>
      <c r="LU127" s="84"/>
      <c r="LV127" s="84"/>
      <c r="LW127" s="84"/>
      <c r="LX127" s="84"/>
      <c r="LY127" s="84"/>
      <c r="LZ127" s="84"/>
      <c r="MA127" s="84"/>
      <c r="MB127" s="84"/>
      <c r="MC127" s="84"/>
      <c r="MD127" s="84"/>
      <c r="ME127" s="84"/>
      <c r="MF127" s="84"/>
      <c r="MG127" s="84"/>
      <c r="MH127" s="84"/>
      <c r="MI127" s="84"/>
      <c r="MJ127" s="84"/>
      <c r="MK127" s="84"/>
      <c r="ML127" s="84"/>
      <c r="MM127" s="84"/>
      <c r="MN127" s="84"/>
      <c r="MO127" s="84"/>
      <c r="MP127" s="84"/>
      <c r="MQ127" s="84"/>
      <c r="MR127" s="84"/>
      <c r="MS127" s="84"/>
      <c r="MT127" s="84"/>
      <c r="MU127" s="84"/>
      <c r="MV127" s="84"/>
      <c r="MW127" s="84"/>
      <c r="MX127" s="84"/>
      <c r="MY127" s="84"/>
      <c r="MZ127" s="84"/>
      <c r="NA127" s="84"/>
      <c r="NB127" s="84"/>
      <c r="NC127" s="84"/>
      <c r="ND127" s="84"/>
      <c r="NE127" s="84"/>
      <c r="NF127" s="84"/>
      <c r="NG127" s="84"/>
      <c r="NH127" s="84"/>
      <c r="NI127" s="84"/>
      <c r="NJ127" s="84"/>
      <c r="NK127" s="84"/>
      <c r="NL127" s="84"/>
      <c r="NM127" s="84"/>
      <c r="NN127" s="84"/>
      <c r="NO127" s="84"/>
      <c r="NP127" s="84"/>
      <c r="NQ127" s="84"/>
      <c r="NR127" s="84"/>
      <c r="NS127" s="84"/>
      <c r="NT127" s="84"/>
    </row>
    <row r="128" spans="1:384" s="83" customFormat="1" ht="27.95" customHeight="1">
      <c r="A128" s="621"/>
      <c r="B128" s="278" t="s">
        <v>23</v>
      </c>
      <c r="C128" s="46"/>
      <c r="D128" s="46"/>
      <c r="E128" s="46"/>
      <c r="F128" s="46"/>
      <c r="G128" s="46"/>
      <c r="H128" s="46"/>
      <c r="I128" s="272">
        <f>'Form_III MHT'!C126</f>
        <v>0</v>
      </c>
      <c r="J128" s="272">
        <f>'Form_III MHT'!D126</f>
        <v>0</v>
      </c>
      <c r="K128" s="272">
        <f>'Form_III MHT'!E126</f>
        <v>0</v>
      </c>
      <c r="L128" s="22">
        <f>'Form_III MHT'!F126</f>
        <v>0</v>
      </c>
      <c r="M128" s="22">
        <f>'Form_III MHT'!G126</f>
        <v>1</v>
      </c>
      <c r="N128" s="22">
        <f>'Form_III MHT'!H126</f>
        <v>0</v>
      </c>
      <c r="O128" s="270">
        <f>'Form_III MHT'!I126</f>
        <v>0</v>
      </c>
      <c r="P128" s="273">
        <f>'Form_III MHT'!J126</f>
        <v>0</v>
      </c>
      <c r="Q128" s="8">
        <f>'Form_III MHT'!K126</f>
        <v>0</v>
      </c>
      <c r="R128" s="244">
        <f t="shared" si="54"/>
        <v>0</v>
      </c>
      <c r="S128" s="244">
        <f t="shared" si="55"/>
        <v>1</v>
      </c>
      <c r="T128" s="244">
        <f t="shared" si="56"/>
        <v>0</v>
      </c>
      <c r="U128" s="517"/>
      <c r="V128" s="518"/>
      <c r="W128" s="519"/>
      <c r="X128" s="100"/>
      <c r="Y128" s="100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  <c r="IW128" s="84"/>
      <c r="IX128" s="84"/>
      <c r="IY128" s="84"/>
      <c r="IZ128" s="84"/>
      <c r="JA128" s="84"/>
      <c r="JB128" s="84"/>
      <c r="JC128" s="84"/>
      <c r="JD128" s="84"/>
      <c r="JE128" s="84"/>
      <c r="JF128" s="84"/>
      <c r="JG128" s="84"/>
      <c r="JH128" s="84"/>
      <c r="JI128" s="84"/>
      <c r="JJ128" s="84"/>
      <c r="JK128" s="84"/>
      <c r="JL128" s="84"/>
      <c r="JM128" s="84"/>
      <c r="JN128" s="84"/>
      <c r="JO128" s="84"/>
      <c r="JP128" s="84"/>
      <c r="JQ128" s="84"/>
      <c r="JR128" s="84"/>
      <c r="JS128" s="84"/>
      <c r="JT128" s="84"/>
      <c r="JU128" s="84"/>
      <c r="JV128" s="84"/>
      <c r="JW128" s="84"/>
      <c r="JX128" s="84"/>
      <c r="JY128" s="84"/>
      <c r="JZ128" s="84"/>
      <c r="KA128" s="84"/>
      <c r="KB128" s="84"/>
      <c r="KC128" s="84"/>
      <c r="KD128" s="84"/>
      <c r="KE128" s="84"/>
      <c r="KF128" s="84"/>
      <c r="KG128" s="84"/>
      <c r="KH128" s="84"/>
      <c r="KI128" s="84"/>
      <c r="KJ128" s="84"/>
      <c r="KK128" s="84"/>
      <c r="KL128" s="84"/>
      <c r="KM128" s="84"/>
      <c r="KN128" s="84"/>
      <c r="KO128" s="84"/>
      <c r="KP128" s="84"/>
      <c r="KQ128" s="84"/>
      <c r="KR128" s="84"/>
      <c r="KS128" s="84"/>
      <c r="KT128" s="84"/>
      <c r="KU128" s="84"/>
      <c r="KV128" s="84"/>
      <c r="KW128" s="84"/>
      <c r="KX128" s="84"/>
      <c r="KY128" s="84"/>
      <c r="KZ128" s="84"/>
      <c r="LA128" s="84"/>
      <c r="LB128" s="84"/>
      <c r="LC128" s="84"/>
      <c r="LD128" s="84"/>
      <c r="LE128" s="84"/>
      <c r="LF128" s="84"/>
      <c r="LG128" s="84"/>
      <c r="LH128" s="84"/>
      <c r="LI128" s="84"/>
      <c r="LJ128" s="84"/>
      <c r="LK128" s="84"/>
      <c r="LL128" s="84"/>
      <c r="LM128" s="84"/>
      <c r="LN128" s="84"/>
      <c r="LO128" s="84"/>
      <c r="LP128" s="84"/>
      <c r="LQ128" s="84"/>
      <c r="LR128" s="84"/>
      <c r="LS128" s="84"/>
      <c r="LT128" s="84"/>
      <c r="LU128" s="84"/>
      <c r="LV128" s="84"/>
      <c r="LW128" s="84"/>
      <c r="LX128" s="84"/>
      <c r="LY128" s="84"/>
      <c r="LZ128" s="84"/>
      <c r="MA128" s="84"/>
      <c r="MB128" s="84"/>
      <c r="MC128" s="84"/>
      <c r="MD128" s="84"/>
      <c r="ME128" s="84"/>
      <c r="MF128" s="84"/>
      <c r="MG128" s="84"/>
      <c r="MH128" s="84"/>
      <c r="MI128" s="84"/>
      <c r="MJ128" s="84"/>
      <c r="MK128" s="84"/>
      <c r="ML128" s="84"/>
      <c r="MM128" s="84"/>
      <c r="MN128" s="84"/>
      <c r="MO128" s="84"/>
      <c r="MP128" s="84"/>
      <c r="MQ128" s="84"/>
      <c r="MR128" s="84"/>
      <c r="MS128" s="84"/>
      <c r="MT128" s="84"/>
      <c r="MU128" s="84"/>
      <c r="MV128" s="84"/>
      <c r="MW128" s="84"/>
      <c r="MX128" s="84"/>
      <c r="MY128" s="84"/>
      <c r="MZ128" s="84"/>
      <c r="NA128" s="84"/>
      <c r="NB128" s="84"/>
      <c r="NC128" s="84"/>
      <c r="ND128" s="84"/>
      <c r="NE128" s="84"/>
      <c r="NF128" s="84"/>
      <c r="NG128" s="84"/>
      <c r="NH128" s="84"/>
      <c r="NI128" s="84"/>
      <c r="NJ128" s="84"/>
      <c r="NK128" s="84"/>
      <c r="NL128" s="84"/>
      <c r="NM128" s="84"/>
      <c r="NN128" s="84"/>
      <c r="NO128" s="84"/>
      <c r="NP128" s="84"/>
      <c r="NQ128" s="84"/>
      <c r="NR128" s="84"/>
      <c r="NS128" s="84"/>
      <c r="NT128" s="84"/>
    </row>
    <row r="129" spans="1:384" s="83" customFormat="1" ht="27.95" customHeight="1">
      <c r="A129" s="621" t="s">
        <v>198</v>
      </c>
      <c r="B129" s="278" t="s">
        <v>22</v>
      </c>
      <c r="C129" s="46"/>
      <c r="D129" s="46"/>
      <c r="E129" s="46"/>
      <c r="F129" s="46"/>
      <c r="G129" s="46"/>
      <c r="H129" s="46"/>
      <c r="I129" s="272">
        <f>'Form_III MHT'!C127</f>
        <v>0</v>
      </c>
      <c r="J129" s="272">
        <f>'Form_III MHT'!D127</f>
        <v>0</v>
      </c>
      <c r="K129" s="272">
        <f>'Form_III MHT'!E127</f>
        <v>0</v>
      </c>
      <c r="L129" s="22">
        <f>'Form_III MHT'!F127</f>
        <v>0</v>
      </c>
      <c r="M129" s="22">
        <f>'Form_III MHT'!G127</f>
        <v>0</v>
      </c>
      <c r="N129" s="22">
        <f>'Form_III MHT'!H127</f>
        <v>0</v>
      </c>
      <c r="O129" s="270">
        <f>'Form_III MHT'!I127</f>
        <v>0</v>
      </c>
      <c r="P129" s="273">
        <f>'Form_III MHT'!J127</f>
        <v>0</v>
      </c>
      <c r="Q129" s="8">
        <f>'Form_III MHT'!K127</f>
        <v>0</v>
      </c>
      <c r="R129" s="244">
        <f t="shared" si="54"/>
        <v>0</v>
      </c>
      <c r="S129" s="244">
        <f t="shared" si="55"/>
        <v>0</v>
      </c>
      <c r="T129" s="244">
        <f t="shared" si="56"/>
        <v>0</v>
      </c>
      <c r="U129" s="517"/>
      <c r="V129" s="518"/>
      <c r="W129" s="519"/>
      <c r="X129" s="100"/>
      <c r="Y129" s="100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  <c r="IW129" s="84"/>
      <c r="IX129" s="84"/>
      <c r="IY129" s="84"/>
      <c r="IZ129" s="84"/>
      <c r="JA129" s="84"/>
      <c r="JB129" s="84"/>
      <c r="JC129" s="84"/>
      <c r="JD129" s="84"/>
      <c r="JE129" s="84"/>
      <c r="JF129" s="84"/>
      <c r="JG129" s="84"/>
      <c r="JH129" s="84"/>
      <c r="JI129" s="84"/>
      <c r="JJ129" s="84"/>
      <c r="JK129" s="84"/>
      <c r="JL129" s="84"/>
      <c r="JM129" s="84"/>
      <c r="JN129" s="84"/>
      <c r="JO129" s="84"/>
      <c r="JP129" s="84"/>
      <c r="JQ129" s="84"/>
      <c r="JR129" s="84"/>
      <c r="JS129" s="84"/>
      <c r="JT129" s="84"/>
      <c r="JU129" s="84"/>
      <c r="JV129" s="84"/>
      <c r="JW129" s="84"/>
      <c r="JX129" s="84"/>
      <c r="JY129" s="84"/>
      <c r="JZ129" s="84"/>
      <c r="KA129" s="84"/>
      <c r="KB129" s="84"/>
      <c r="KC129" s="84"/>
      <c r="KD129" s="84"/>
      <c r="KE129" s="84"/>
      <c r="KF129" s="84"/>
      <c r="KG129" s="84"/>
      <c r="KH129" s="84"/>
      <c r="KI129" s="84"/>
      <c r="KJ129" s="84"/>
      <c r="KK129" s="84"/>
      <c r="KL129" s="84"/>
      <c r="KM129" s="84"/>
      <c r="KN129" s="84"/>
      <c r="KO129" s="84"/>
      <c r="KP129" s="84"/>
      <c r="KQ129" s="84"/>
      <c r="KR129" s="84"/>
      <c r="KS129" s="84"/>
      <c r="KT129" s="84"/>
      <c r="KU129" s="84"/>
      <c r="KV129" s="84"/>
      <c r="KW129" s="84"/>
      <c r="KX129" s="84"/>
      <c r="KY129" s="84"/>
      <c r="KZ129" s="84"/>
      <c r="LA129" s="84"/>
      <c r="LB129" s="84"/>
      <c r="LC129" s="84"/>
      <c r="LD129" s="84"/>
      <c r="LE129" s="84"/>
      <c r="LF129" s="84"/>
      <c r="LG129" s="84"/>
      <c r="LH129" s="84"/>
      <c r="LI129" s="84"/>
      <c r="LJ129" s="84"/>
      <c r="LK129" s="84"/>
      <c r="LL129" s="84"/>
      <c r="LM129" s="84"/>
      <c r="LN129" s="84"/>
      <c r="LO129" s="84"/>
      <c r="LP129" s="84"/>
      <c r="LQ129" s="84"/>
      <c r="LR129" s="84"/>
      <c r="LS129" s="84"/>
      <c r="LT129" s="84"/>
      <c r="LU129" s="84"/>
      <c r="LV129" s="84"/>
      <c r="LW129" s="84"/>
      <c r="LX129" s="84"/>
      <c r="LY129" s="84"/>
      <c r="LZ129" s="84"/>
      <c r="MA129" s="84"/>
      <c r="MB129" s="84"/>
      <c r="MC129" s="84"/>
      <c r="MD129" s="84"/>
      <c r="ME129" s="84"/>
      <c r="MF129" s="84"/>
      <c r="MG129" s="84"/>
      <c r="MH129" s="84"/>
      <c r="MI129" s="84"/>
      <c r="MJ129" s="84"/>
      <c r="MK129" s="84"/>
      <c r="ML129" s="84"/>
      <c r="MM129" s="84"/>
      <c r="MN129" s="84"/>
      <c r="MO129" s="84"/>
      <c r="MP129" s="84"/>
      <c r="MQ129" s="84"/>
      <c r="MR129" s="84"/>
      <c r="MS129" s="84"/>
      <c r="MT129" s="84"/>
      <c r="MU129" s="84"/>
      <c r="MV129" s="84"/>
      <c r="MW129" s="84"/>
      <c r="MX129" s="84"/>
      <c r="MY129" s="84"/>
      <c r="MZ129" s="84"/>
      <c r="NA129" s="84"/>
      <c r="NB129" s="84"/>
      <c r="NC129" s="84"/>
      <c r="ND129" s="84"/>
      <c r="NE129" s="84"/>
      <c r="NF129" s="84"/>
      <c r="NG129" s="84"/>
      <c r="NH129" s="84"/>
      <c r="NI129" s="84"/>
      <c r="NJ129" s="84"/>
      <c r="NK129" s="84"/>
      <c r="NL129" s="84"/>
      <c r="NM129" s="84"/>
      <c r="NN129" s="84"/>
      <c r="NO129" s="84"/>
      <c r="NP129" s="84"/>
      <c r="NQ129" s="84"/>
      <c r="NR129" s="84"/>
      <c r="NS129" s="84"/>
      <c r="NT129" s="84"/>
    </row>
    <row r="130" spans="1:384" s="83" customFormat="1" ht="27.95" customHeight="1">
      <c r="A130" s="621"/>
      <c r="B130" s="278" t="s">
        <v>23</v>
      </c>
      <c r="C130" s="46"/>
      <c r="D130" s="46"/>
      <c r="E130" s="46"/>
      <c r="F130" s="46"/>
      <c r="G130" s="46"/>
      <c r="H130" s="46"/>
      <c r="I130" s="272">
        <f>'Form_III MHT'!C128</f>
        <v>0</v>
      </c>
      <c r="J130" s="272">
        <f>'Form_III MHT'!D128</f>
        <v>0</v>
      </c>
      <c r="K130" s="272">
        <f>'Form_III MHT'!E128</f>
        <v>0</v>
      </c>
      <c r="L130" s="22">
        <f>'Form_III MHT'!F128</f>
        <v>0</v>
      </c>
      <c r="M130" s="22">
        <f>'Form_III MHT'!G128</f>
        <v>0</v>
      </c>
      <c r="N130" s="22">
        <f>'Form_III MHT'!H128</f>
        <v>0</v>
      </c>
      <c r="O130" s="270">
        <f>'Form_III MHT'!I128</f>
        <v>0</v>
      </c>
      <c r="P130" s="273">
        <f>'Form_III MHT'!J128</f>
        <v>0</v>
      </c>
      <c r="Q130" s="8">
        <f>'Form_III MHT'!K128</f>
        <v>0</v>
      </c>
      <c r="R130" s="244">
        <f t="shared" si="54"/>
        <v>0</v>
      </c>
      <c r="S130" s="244">
        <f t="shared" si="55"/>
        <v>0</v>
      </c>
      <c r="T130" s="244">
        <f t="shared" si="56"/>
        <v>0</v>
      </c>
      <c r="U130" s="517"/>
      <c r="V130" s="518"/>
      <c r="W130" s="519"/>
      <c r="X130" s="100"/>
      <c r="Y130" s="100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  <c r="IW130" s="84"/>
      <c r="IX130" s="84"/>
      <c r="IY130" s="84"/>
      <c r="IZ130" s="84"/>
      <c r="JA130" s="84"/>
      <c r="JB130" s="84"/>
      <c r="JC130" s="84"/>
      <c r="JD130" s="84"/>
      <c r="JE130" s="84"/>
      <c r="JF130" s="84"/>
      <c r="JG130" s="84"/>
      <c r="JH130" s="84"/>
      <c r="JI130" s="84"/>
      <c r="JJ130" s="84"/>
      <c r="JK130" s="84"/>
      <c r="JL130" s="84"/>
      <c r="JM130" s="84"/>
      <c r="JN130" s="84"/>
      <c r="JO130" s="84"/>
      <c r="JP130" s="84"/>
      <c r="JQ130" s="84"/>
      <c r="JR130" s="84"/>
      <c r="JS130" s="84"/>
      <c r="JT130" s="84"/>
      <c r="JU130" s="84"/>
      <c r="JV130" s="84"/>
      <c r="JW130" s="84"/>
      <c r="JX130" s="84"/>
      <c r="JY130" s="84"/>
      <c r="JZ130" s="84"/>
      <c r="KA130" s="84"/>
      <c r="KB130" s="84"/>
      <c r="KC130" s="84"/>
      <c r="KD130" s="84"/>
      <c r="KE130" s="84"/>
      <c r="KF130" s="84"/>
      <c r="KG130" s="84"/>
      <c r="KH130" s="84"/>
      <c r="KI130" s="84"/>
      <c r="KJ130" s="84"/>
      <c r="KK130" s="84"/>
      <c r="KL130" s="84"/>
      <c r="KM130" s="84"/>
      <c r="KN130" s="84"/>
      <c r="KO130" s="84"/>
      <c r="KP130" s="84"/>
      <c r="KQ130" s="84"/>
      <c r="KR130" s="84"/>
      <c r="KS130" s="84"/>
      <c r="KT130" s="84"/>
      <c r="KU130" s="84"/>
      <c r="KV130" s="84"/>
      <c r="KW130" s="84"/>
      <c r="KX130" s="84"/>
      <c r="KY130" s="84"/>
      <c r="KZ130" s="84"/>
      <c r="LA130" s="84"/>
      <c r="LB130" s="84"/>
      <c r="LC130" s="84"/>
      <c r="LD130" s="84"/>
      <c r="LE130" s="84"/>
      <c r="LF130" s="84"/>
      <c r="LG130" s="84"/>
      <c r="LH130" s="84"/>
      <c r="LI130" s="84"/>
      <c r="LJ130" s="84"/>
      <c r="LK130" s="84"/>
      <c r="LL130" s="84"/>
      <c r="LM130" s="84"/>
      <c r="LN130" s="84"/>
      <c r="LO130" s="84"/>
      <c r="LP130" s="84"/>
      <c r="LQ130" s="84"/>
      <c r="LR130" s="84"/>
      <c r="LS130" s="84"/>
      <c r="LT130" s="84"/>
      <c r="LU130" s="84"/>
      <c r="LV130" s="84"/>
      <c r="LW130" s="84"/>
      <c r="LX130" s="84"/>
      <c r="LY130" s="84"/>
      <c r="LZ130" s="84"/>
      <c r="MA130" s="84"/>
      <c r="MB130" s="84"/>
      <c r="MC130" s="84"/>
      <c r="MD130" s="84"/>
      <c r="ME130" s="84"/>
      <c r="MF130" s="84"/>
      <c r="MG130" s="84"/>
      <c r="MH130" s="84"/>
      <c r="MI130" s="84"/>
      <c r="MJ130" s="84"/>
      <c r="MK130" s="84"/>
      <c r="ML130" s="84"/>
      <c r="MM130" s="84"/>
      <c r="MN130" s="84"/>
      <c r="MO130" s="84"/>
      <c r="MP130" s="84"/>
      <c r="MQ130" s="84"/>
      <c r="MR130" s="84"/>
      <c r="MS130" s="84"/>
      <c r="MT130" s="84"/>
      <c r="MU130" s="84"/>
      <c r="MV130" s="84"/>
      <c r="MW130" s="84"/>
      <c r="MX130" s="84"/>
      <c r="MY130" s="84"/>
      <c r="MZ130" s="84"/>
      <c r="NA130" s="84"/>
      <c r="NB130" s="84"/>
      <c r="NC130" s="84"/>
      <c r="ND130" s="84"/>
      <c r="NE130" s="84"/>
      <c r="NF130" s="84"/>
      <c r="NG130" s="84"/>
      <c r="NH130" s="84"/>
      <c r="NI130" s="84"/>
      <c r="NJ130" s="84"/>
      <c r="NK130" s="84"/>
      <c r="NL130" s="84"/>
      <c r="NM130" s="84"/>
      <c r="NN130" s="84"/>
      <c r="NO130" s="84"/>
      <c r="NP130" s="84"/>
      <c r="NQ130" s="84"/>
      <c r="NR130" s="84"/>
      <c r="NS130" s="84"/>
      <c r="NT130" s="84"/>
    </row>
    <row r="131" spans="1:384" s="83" customFormat="1" ht="27.95" customHeight="1">
      <c r="A131" s="621" t="s">
        <v>74</v>
      </c>
      <c r="B131" s="278" t="s">
        <v>22</v>
      </c>
      <c r="C131" s="46"/>
      <c r="D131" s="46"/>
      <c r="E131" s="46"/>
      <c r="F131" s="46"/>
      <c r="G131" s="46"/>
      <c r="H131" s="46"/>
      <c r="I131" s="276"/>
      <c r="J131" s="276"/>
      <c r="K131" s="276"/>
      <c r="L131" s="22">
        <f>'Form_III MHT'!F129</f>
        <v>0</v>
      </c>
      <c r="M131" s="22">
        <f>'Form_III MHT'!G129</f>
        <v>0</v>
      </c>
      <c r="N131" s="22">
        <f>'Form_III MHT'!H129</f>
        <v>0</v>
      </c>
      <c r="O131" s="270">
        <f>'Form_III MHT'!I129</f>
        <v>0</v>
      </c>
      <c r="P131" s="273">
        <f>'Form_III MHT'!J129</f>
        <v>1</v>
      </c>
      <c r="Q131" s="8">
        <f>'Form_III MHT'!K129</f>
        <v>0</v>
      </c>
      <c r="R131" s="244">
        <f t="shared" si="54"/>
        <v>0</v>
      </c>
      <c r="S131" s="244">
        <f t="shared" si="55"/>
        <v>1</v>
      </c>
      <c r="T131" s="244">
        <f t="shared" si="56"/>
        <v>0</v>
      </c>
      <c r="U131" s="517"/>
      <c r="V131" s="518"/>
      <c r="W131" s="519"/>
      <c r="X131" s="100"/>
      <c r="Y131" s="100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  <c r="IW131" s="84"/>
      <c r="IX131" s="84"/>
      <c r="IY131" s="84"/>
      <c r="IZ131" s="84"/>
      <c r="JA131" s="84"/>
      <c r="JB131" s="84"/>
      <c r="JC131" s="84"/>
      <c r="JD131" s="84"/>
      <c r="JE131" s="84"/>
      <c r="JF131" s="84"/>
      <c r="JG131" s="84"/>
      <c r="JH131" s="84"/>
      <c r="JI131" s="84"/>
      <c r="JJ131" s="84"/>
      <c r="JK131" s="84"/>
      <c r="JL131" s="84"/>
      <c r="JM131" s="84"/>
      <c r="JN131" s="84"/>
      <c r="JO131" s="84"/>
      <c r="JP131" s="84"/>
      <c r="JQ131" s="84"/>
      <c r="JR131" s="84"/>
      <c r="JS131" s="84"/>
      <c r="JT131" s="84"/>
      <c r="JU131" s="84"/>
      <c r="JV131" s="84"/>
      <c r="JW131" s="84"/>
      <c r="JX131" s="84"/>
      <c r="JY131" s="84"/>
      <c r="JZ131" s="84"/>
      <c r="KA131" s="84"/>
      <c r="KB131" s="84"/>
      <c r="KC131" s="84"/>
      <c r="KD131" s="84"/>
      <c r="KE131" s="84"/>
      <c r="KF131" s="84"/>
      <c r="KG131" s="84"/>
      <c r="KH131" s="84"/>
      <c r="KI131" s="84"/>
      <c r="KJ131" s="84"/>
      <c r="KK131" s="84"/>
      <c r="KL131" s="84"/>
      <c r="KM131" s="84"/>
      <c r="KN131" s="84"/>
      <c r="KO131" s="84"/>
      <c r="KP131" s="84"/>
      <c r="KQ131" s="84"/>
      <c r="KR131" s="84"/>
      <c r="KS131" s="84"/>
      <c r="KT131" s="84"/>
      <c r="KU131" s="84"/>
      <c r="KV131" s="84"/>
      <c r="KW131" s="84"/>
      <c r="KX131" s="84"/>
      <c r="KY131" s="84"/>
      <c r="KZ131" s="84"/>
      <c r="LA131" s="84"/>
      <c r="LB131" s="84"/>
      <c r="LC131" s="84"/>
      <c r="LD131" s="84"/>
      <c r="LE131" s="84"/>
      <c r="LF131" s="84"/>
      <c r="LG131" s="84"/>
      <c r="LH131" s="84"/>
      <c r="LI131" s="84"/>
      <c r="LJ131" s="84"/>
      <c r="LK131" s="84"/>
      <c r="LL131" s="84"/>
      <c r="LM131" s="84"/>
      <c r="LN131" s="84"/>
      <c r="LO131" s="84"/>
      <c r="LP131" s="84"/>
      <c r="LQ131" s="84"/>
      <c r="LR131" s="84"/>
      <c r="LS131" s="84"/>
      <c r="LT131" s="84"/>
      <c r="LU131" s="84"/>
      <c r="LV131" s="84"/>
      <c r="LW131" s="84"/>
      <c r="LX131" s="84"/>
      <c r="LY131" s="84"/>
      <c r="LZ131" s="84"/>
      <c r="MA131" s="84"/>
      <c r="MB131" s="84"/>
      <c r="MC131" s="84"/>
      <c r="MD131" s="84"/>
      <c r="ME131" s="84"/>
      <c r="MF131" s="84"/>
      <c r="MG131" s="84"/>
      <c r="MH131" s="84"/>
      <c r="MI131" s="84"/>
      <c r="MJ131" s="84"/>
      <c r="MK131" s="84"/>
      <c r="ML131" s="84"/>
      <c r="MM131" s="84"/>
      <c r="MN131" s="84"/>
      <c r="MO131" s="84"/>
      <c r="MP131" s="84"/>
      <c r="MQ131" s="84"/>
      <c r="MR131" s="84"/>
      <c r="MS131" s="84"/>
      <c r="MT131" s="84"/>
      <c r="MU131" s="84"/>
      <c r="MV131" s="84"/>
      <c r="MW131" s="84"/>
      <c r="MX131" s="84"/>
      <c r="MY131" s="84"/>
      <c r="MZ131" s="84"/>
      <c r="NA131" s="84"/>
      <c r="NB131" s="84"/>
      <c r="NC131" s="84"/>
      <c r="ND131" s="84"/>
      <c r="NE131" s="84"/>
      <c r="NF131" s="84"/>
      <c r="NG131" s="84"/>
      <c r="NH131" s="84"/>
      <c r="NI131" s="84"/>
      <c r="NJ131" s="84"/>
      <c r="NK131" s="84"/>
      <c r="NL131" s="84"/>
      <c r="NM131" s="84"/>
      <c r="NN131" s="84"/>
      <c r="NO131" s="84"/>
      <c r="NP131" s="84"/>
      <c r="NQ131" s="84"/>
      <c r="NR131" s="84"/>
      <c r="NS131" s="84"/>
      <c r="NT131" s="84"/>
    </row>
    <row r="132" spans="1:384" s="83" customFormat="1" ht="27.95" customHeight="1">
      <c r="A132" s="621"/>
      <c r="B132" s="278" t="s">
        <v>23</v>
      </c>
      <c r="C132" s="46"/>
      <c r="D132" s="46"/>
      <c r="E132" s="46"/>
      <c r="F132" s="46"/>
      <c r="G132" s="46"/>
      <c r="H132" s="46"/>
      <c r="I132" s="276"/>
      <c r="J132" s="276"/>
      <c r="K132" s="276"/>
      <c r="L132" s="22">
        <f>'Form_III MHT'!F130</f>
        <v>0</v>
      </c>
      <c r="M132" s="22">
        <f>'Form_III MHT'!G130</f>
        <v>0</v>
      </c>
      <c r="N132" s="22">
        <f>'Form_III MHT'!H130</f>
        <v>0</v>
      </c>
      <c r="O132" s="270">
        <f>'Form_III MHT'!I130</f>
        <v>0</v>
      </c>
      <c r="P132" s="273">
        <f>'Form_III MHT'!J130</f>
        <v>1</v>
      </c>
      <c r="Q132" s="8">
        <f>'Form_III MHT'!K130</f>
        <v>0</v>
      </c>
      <c r="R132" s="244">
        <f t="shared" si="54"/>
        <v>0</v>
      </c>
      <c r="S132" s="244">
        <f t="shared" si="55"/>
        <v>1</v>
      </c>
      <c r="T132" s="244">
        <f t="shared" si="56"/>
        <v>0</v>
      </c>
      <c r="U132" s="517"/>
      <c r="V132" s="518"/>
      <c r="W132" s="519"/>
      <c r="X132" s="100"/>
      <c r="Y132" s="100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/>
      <c r="JE132" s="84"/>
      <c r="JF132" s="84"/>
      <c r="JG132" s="84"/>
      <c r="JH132" s="84"/>
      <c r="JI132" s="84"/>
      <c r="JJ132" s="84"/>
      <c r="JK132" s="84"/>
      <c r="JL132" s="84"/>
      <c r="JM132" s="84"/>
      <c r="JN132" s="84"/>
      <c r="JO132" s="84"/>
      <c r="JP132" s="84"/>
      <c r="JQ132" s="84"/>
      <c r="JR132" s="84"/>
      <c r="JS132" s="84"/>
      <c r="JT132" s="84"/>
      <c r="JU132" s="84"/>
      <c r="JV132" s="84"/>
      <c r="JW132" s="84"/>
      <c r="JX132" s="84"/>
      <c r="JY132" s="84"/>
      <c r="JZ132" s="84"/>
      <c r="KA132" s="84"/>
      <c r="KB132" s="84"/>
      <c r="KC132" s="84"/>
      <c r="KD132" s="84"/>
      <c r="KE132" s="84"/>
      <c r="KF132" s="84"/>
      <c r="KG132" s="84"/>
      <c r="KH132" s="84"/>
      <c r="KI132" s="84"/>
      <c r="KJ132" s="84"/>
      <c r="KK132" s="84"/>
      <c r="KL132" s="84"/>
      <c r="KM132" s="84"/>
      <c r="KN132" s="84"/>
      <c r="KO132" s="84"/>
      <c r="KP132" s="84"/>
      <c r="KQ132" s="84"/>
      <c r="KR132" s="84"/>
      <c r="KS132" s="84"/>
      <c r="KT132" s="84"/>
      <c r="KU132" s="84"/>
      <c r="KV132" s="84"/>
      <c r="KW132" s="84"/>
      <c r="KX132" s="84"/>
      <c r="KY132" s="84"/>
      <c r="KZ132" s="84"/>
      <c r="LA132" s="84"/>
      <c r="LB132" s="84"/>
      <c r="LC132" s="84"/>
      <c r="LD132" s="84"/>
      <c r="LE132" s="84"/>
      <c r="LF132" s="84"/>
      <c r="LG132" s="84"/>
      <c r="LH132" s="84"/>
      <c r="LI132" s="84"/>
      <c r="LJ132" s="84"/>
      <c r="LK132" s="84"/>
      <c r="LL132" s="84"/>
      <c r="LM132" s="84"/>
      <c r="LN132" s="84"/>
      <c r="LO132" s="84"/>
      <c r="LP132" s="84"/>
      <c r="LQ132" s="84"/>
      <c r="LR132" s="84"/>
      <c r="LS132" s="84"/>
      <c r="LT132" s="84"/>
      <c r="LU132" s="84"/>
      <c r="LV132" s="84"/>
      <c r="LW132" s="84"/>
      <c r="LX132" s="84"/>
      <c r="LY132" s="84"/>
      <c r="LZ132" s="84"/>
      <c r="MA132" s="84"/>
      <c r="MB132" s="84"/>
      <c r="MC132" s="84"/>
      <c r="MD132" s="84"/>
      <c r="ME132" s="84"/>
      <c r="MF132" s="84"/>
      <c r="MG132" s="84"/>
      <c r="MH132" s="84"/>
      <c r="MI132" s="84"/>
      <c r="MJ132" s="84"/>
      <c r="MK132" s="84"/>
      <c r="ML132" s="84"/>
      <c r="MM132" s="84"/>
      <c r="MN132" s="84"/>
      <c r="MO132" s="84"/>
      <c r="MP132" s="84"/>
      <c r="MQ132" s="84"/>
      <c r="MR132" s="84"/>
      <c r="MS132" s="84"/>
      <c r="MT132" s="84"/>
      <c r="MU132" s="84"/>
      <c r="MV132" s="84"/>
      <c r="MW132" s="84"/>
      <c r="MX132" s="84"/>
      <c r="MY132" s="84"/>
      <c r="MZ132" s="84"/>
      <c r="NA132" s="84"/>
      <c r="NB132" s="84"/>
      <c r="NC132" s="84"/>
      <c r="ND132" s="84"/>
      <c r="NE132" s="84"/>
      <c r="NF132" s="84"/>
      <c r="NG132" s="84"/>
      <c r="NH132" s="84"/>
      <c r="NI132" s="84"/>
      <c r="NJ132" s="84"/>
      <c r="NK132" s="84"/>
      <c r="NL132" s="84"/>
      <c r="NM132" s="84"/>
      <c r="NN132" s="84"/>
      <c r="NO132" s="84"/>
      <c r="NP132" s="84"/>
      <c r="NQ132" s="84"/>
      <c r="NR132" s="84"/>
      <c r="NS132" s="84"/>
      <c r="NT132" s="84"/>
    </row>
    <row r="133" spans="1:384" s="83" customFormat="1" ht="27.95" customHeight="1">
      <c r="A133" s="621" t="s">
        <v>75</v>
      </c>
      <c r="B133" s="278" t="s">
        <v>22</v>
      </c>
      <c r="C133" s="46"/>
      <c r="D133" s="46"/>
      <c r="E133" s="46"/>
      <c r="F133" s="46"/>
      <c r="G133" s="46"/>
      <c r="H133" s="46"/>
      <c r="I133" s="276"/>
      <c r="J133" s="276"/>
      <c r="K133" s="276"/>
      <c r="L133" s="22">
        <f>'Form_III MHT'!F131</f>
        <v>0</v>
      </c>
      <c r="M133" s="22">
        <f>'Form_III MHT'!G131</f>
        <v>0</v>
      </c>
      <c r="N133" s="22">
        <f>'Form_III MHT'!H131</f>
        <v>0</v>
      </c>
      <c r="O133" s="270">
        <f>'Form_III MHT'!I131</f>
        <v>0</v>
      </c>
      <c r="P133" s="273">
        <f>'Form_III MHT'!J131</f>
        <v>0</v>
      </c>
      <c r="Q133" s="8">
        <f>'Form_III MHT'!K131</f>
        <v>0</v>
      </c>
      <c r="R133" s="244">
        <f t="shared" si="54"/>
        <v>0</v>
      </c>
      <c r="S133" s="244">
        <f t="shared" si="55"/>
        <v>0</v>
      </c>
      <c r="T133" s="244">
        <f t="shared" si="56"/>
        <v>0</v>
      </c>
      <c r="U133" s="517"/>
      <c r="V133" s="518"/>
      <c r="W133" s="519"/>
      <c r="X133" s="100"/>
      <c r="Y133" s="100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/>
      <c r="JE133" s="84"/>
      <c r="JF133" s="84"/>
      <c r="JG133" s="84"/>
      <c r="JH133" s="84"/>
      <c r="JI133" s="84"/>
      <c r="JJ133" s="84"/>
      <c r="JK133" s="84"/>
      <c r="JL133" s="84"/>
      <c r="JM133" s="84"/>
      <c r="JN133" s="84"/>
      <c r="JO133" s="84"/>
      <c r="JP133" s="84"/>
      <c r="JQ133" s="84"/>
      <c r="JR133" s="84"/>
      <c r="JS133" s="84"/>
      <c r="JT133" s="84"/>
      <c r="JU133" s="84"/>
      <c r="JV133" s="84"/>
      <c r="JW133" s="84"/>
      <c r="JX133" s="84"/>
      <c r="JY133" s="84"/>
      <c r="JZ133" s="84"/>
      <c r="KA133" s="84"/>
      <c r="KB133" s="84"/>
      <c r="KC133" s="84"/>
      <c r="KD133" s="84"/>
      <c r="KE133" s="84"/>
      <c r="KF133" s="84"/>
      <c r="KG133" s="84"/>
      <c r="KH133" s="84"/>
      <c r="KI133" s="84"/>
      <c r="KJ133" s="84"/>
      <c r="KK133" s="84"/>
      <c r="KL133" s="84"/>
      <c r="KM133" s="84"/>
      <c r="KN133" s="84"/>
      <c r="KO133" s="84"/>
      <c r="KP133" s="84"/>
      <c r="KQ133" s="84"/>
      <c r="KR133" s="84"/>
      <c r="KS133" s="84"/>
      <c r="KT133" s="84"/>
      <c r="KU133" s="84"/>
      <c r="KV133" s="84"/>
      <c r="KW133" s="84"/>
      <c r="KX133" s="84"/>
      <c r="KY133" s="84"/>
      <c r="KZ133" s="84"/>
      <c r="LA133" s="84"/>
      <c r="LB133" s="84"/>
      <c r="LC133" s="84"/>
      <c r="LD133" s="84"/>
      <c r="LE133" s="84"/>
      <c r="LF133" s="84"/>
      <c r="LG133" s="84"/>
      <c r="LH133" s="84"/>
      <c r="LI133" s="84"/>
      <c r="LJ133" s="84"/>
      <c r="LK133" s="84"/>
      <c r="LL133" s="84"/>
      <c r="LM133" s="84"/>
      <c r="LN133" s="84"/>
      <c r="LO133" s="84"/>
      <c r="LP133" s="84"/>
      <c r="LQ133" s="84"/>
      <c r="LR133" s="84"/>
      <c r="LS133" s="84"/>
      <c r="LT133" s="84"/>
      <c r="LU133" s="84"/>
      <c r="LV133" s="84"/>
      <c r="LW133" s="84"/>
      <c r="LX133" s="84"/>
      <c r="LY133" s="84"/>
      <c r="LZ133" s="84"/>
      <c r="MA133" s="84"/>
      <c r="MB133" s="84"/>
      <c r="MC133" s="84"/>
      <c r="MD133" s="84"/>
      <c r="ME133" s="84"/>
      <c r="MF133" s="84"/>
      <c r="MG133" s="84"/>
      <c r="MH133" s="84"/>
      <c r="MI133" s="84"/>
      <c r="MJ133" s="84"/>
      <c r="MK133" s="84"/>
      <c r="ML133" s="84"/>
      <c r="MM133" s="84"/>
      <c r="MN133" s="84"/>
      <c r="MO133" s="84"/>
      <c r="MP133" s="84"/>
      <c r="MQ133" s="84"/>
      <c r="MR133" s="84"/>
      <c r="MS133" s="84"/>
      <c r="MT133" s="84"/>
      <c r="MU133" s="84"/>
      <c r="MV133" s="84"/>
      <c r="MW133" s="84"/>
      <c r="MX133" s="84"/>
      <c r="MY133" s="84"/>
      <c r="MZ133" s="84"/>
      <c r="NA133" s="84"/>
      <c r="NB133" s="84"/>
      <c r="NC133" s="84"/>
      <c r="ND133" s="84"/>
      <c r="NE133" s="84"/>
      <c r="NF133" s="84"/>
      <c r="NG133" s="84"/>
      <c r="NH133" s="84"/>
      <c r="NI133" s="84"/>
      <c r="NJ133" s="84"/>
      <c r="NK133" s="84"/>
      <c r="NL133" s="84"/>
      <c r="NM133" s="84"/>
      <c r="NN133" s="84"/>
      <c r="NO133" s="84"/>
      <c r="NP133" s="84"/>
      <c r="NQ133" s="84"/>
      <c r="NR133" s="84"/>
      <c r="NS133" s="84"/>
      <c r="NT133" s="84"/>
    </row>
    <row r="134" spans="1:384" s="83" customFormat="1" ht="27.95" customHeight="1">
      <c r="A134" s="621"/>
      <c r="B134" s="278" t="s">
        <v>23</v>
      </c>
      <c r="C134" s="46"/>
      <c r="D134" s="46"/>
      <c r="E134" s="46"/>
      <c r="F134" s="46"/>
      <c r="G134" s="46"/>
      <c r="H134" s="46"/>
      <c r="I134" s="276"/>
      <c r="J134" s="276"/>
      <c r="K134" s="276"/>
      <c r="L134" s="22">
        <f>'Form_III MHT'!F132</f>
        <v>0</v>
      </c>
      <c r="M134" s="22">
        <f>'Form_III MHT'!G132</f>
        <v>0</v>
      </c>
      <c r="N134" s="22">
        <f>'Form_III MHT'!H132</f>
        <v>0</v>
      </c>
      <c r="O134" s="270">
        <f>'Form_III MHT'!I132</f>
        <v>0</v>
      </c>
      <c r="P134" s="273">
        <f>'Form_III MHT'!J132</f>
        <v>0</v>
      </c>
      <c r="Q134" s="8">
        <f>'Form_III MHT'!K132</f>
        <v>0</v>
      </c>
      <c r="R134" s="244">
        <f t="shared" si="54"/>
        <v>0</v>
      </c>
      <c r="S134" s="244">
        <f t="shared" si="55"/>
        <v>0</v>
      </c>
      <c r="T134" s="244">
        <f t="shared" si="56"/>
        <v>0</v>
      </c>
      <c r="U134" s="517"/>
      <c r="V134" s="518"/>
      <c r="W134" s="519"/>
      <c r="X134" s="100"/>
      <c r="Y134" s="100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/>
      <c r="JE134" s="84"/>
      <c r="JF134" s="84"/>
      <c r="JG134" s="84"/>
      <c r="JH134" s="84"/>
      <c r="JI134" s="84"/>
      <c r="JJ134" s="84"/>
      <c r="JK134" s="84"/>
      <c r="JL134" s="84"/>
      <c r="JM134" s="84"/>
      <c r="JN134" s="84"/>
      <c r="JO134" s="84"/>
      <c r="JP134" s="84"/>
      <c r="JQ134" s="84"/>
      <c r="JR134" s="84"/>
      <c r="JS134" s="84"/>
      <c r="JT134" s="84"/>
      <c r="JU134" s="84"/>
      <c r="JV134" s="84"/>
      <c r="JW134" s="84"/>
      <c r="JX134" s="84"/>
      <c r="JY134" s="84"/>
      <c r="JZ134" s="84"/>
      <c r="KA134" s="84"/>
      <c r="KB134" s="84"/>
      <c r="KC134" s="84"/>
      <c r="KD134" s="84"/>
      <c r="KE134" s="84"/>
      <c r="KF134" s="84"/>
      <c r="KG134" s="84"/>
      <c r="KH134" s="84"/>
      <c r="KI134" s="84"/>
      <c r="KJ134" s="84"/>
      <c r="KK134" s="84"/>
      <c r="KL134" s="84"/>
      <c r="KM134" s="84"/>
      <c r="KN134" s="84"/>
      <c r="KO134" s="84"/>
      <c r="KP134" s="84"/>
      <c r="KQ134" s="84"/>
      <c r="KR134" s="84"/>
      <c r="KS134" s="84"/>
      <c r="KT134" s="84"/>
      <c r="KU134" s="84"/>
      <c r="KV134" s="84"/>
      <c r="KW134" s="84"/>
      <c r="KX134" s="84"/>
      <c r="KY134" s="84"/>
      <c r="KZ134" s="84"/>
      <c r="LA134" s="84"/>
      <c r="LB134" s="84"/>
      <c r="LC134" s="84"/>
      <c r="LD134" s="84"/>
      <c r="LE134" s="84"/>
      <c r="LF134" s="84"/>
      <c r="LG134" s="84"/>
      <c r="LH134" s="84"/>
      <c r="LI134" s="84"/>
      <c r="LJ134" s="84"/>
      <c r="LK134" s="84"/>
      <c r="LL134" s="84"/>
      <c r="LM134" s="84"/>
      <c r="LN134" s="84"/>
      <c r="LO134" s="84"/>
      <c r="LP134" s="84"/>
      <c r="LQ134" s="84"/>
      <c r="LR134" s="84"/>
      <c r="LS134" s="84"/>
      <c r="LT134" s="84"/>
      <c r="LU134" s="84"/>
      <c r="LV134" s="84"/>
      <c r="LW134" s="84"/>
      <c r="LX134" s="84"/>
      <c r="LY134" s="84"/>
      <c r="LZ134" s="84"/>
      <c r="MA134" s="84"/>
      <c r="MB134" s="84"/>
      <c r="MC134" s="84"/>
      <c r="MD134" s="84"/>
      <c r="ME134" s="84"/>
      <c r="MF134" s="84"/>
      <c r="MG134" s="84"/>
      <c r="MH134" s="84"/>
      <c r="MI134" s="84"/>
      <c r="MJ134" s="84"/>
      <c r="MK134" s="84"/>
      <c r="ML134" s="84"/>
      <c r="MM134" s="84"/>
      <c r="MN134" s="84"/>
      <c r="MO134" s="84"/>
      <c r="MP134" s="84"/>
      <c r="MQ134" s="84"/>
      <c r="MR134" s="84"/>
      <c r="MS134" s="84"/>
      <c r="MT134" s="84"/>
      <c r="MU134" s="84"/>
      <c r="MV134" s="84"/>
      <c r="MW134" s="84"/>
      <c r="MX134" s="84"/>
      <c r="MY134" s="84"/>
      <c r="MZ134" s="84"/>
      <c r="NA134" s="84"/>
      <c r="NB134" s="84"/>
      <c r="NC134" s="84"/>
      <c r="ND134" s="84"/>
      <c r="NE134" s="84"/>
      <c r="NF134" s="84"/>
      <c r="NG134" s="84"/>
      <c r="NH134" s="84"/>
      <c r="NI134" s="84"/>
      <c r="NJ134" s="84"/>
      <c r="NK134" s="84"/>
      <c r="NL134" s="84"/>
      <c r="NM134" s="84"/>
      <c r="NN134" s="84"/>
      <c r="NO134" s="84"/>
      <c r="NP134" s="84"/>
      <c r="NQ134" s="84"/>
      <c r="NR134" s="84"/>
      <c r="NS134" s="84"/>
      <c r="NT134" s="84"/>
    </row>
    <row r="135" spans="1:384" s="83" customFormat="1" ht="27.95" customHeight="1">
      <c r="A135" s="621" t="s">
        <v>76</v>
      </c>
      <c r="B135" s="278" t="s">
        <v>22</v>
      </c>
      <c r="C135" s="46"/>
      <c r="D135" s="46"/>
      <c r="E135" s="46"/>
      <c r="F135" s="46"/>
      <c r="G135" s="46"/>
      <c r="H135" s="46"/>
      <c r="I135" s="276"/>
      <c r="J135" s="276"/>
      <c r="K135" s="276"/>
      <c r="L135" s="22">
        <f>'Form_III MHT'!F133</f>
        <v>0</v>
      </c>
      <c r="M135" s="22">
        <f>'Form_III MHT'!G133</f>
        <v>0</v>
      </c>
      <c r="N135" s="22">
        <f>'Form_III MHT'!H133</f>
        <v>0</v>
      </c>
      <c r="O135" s="270">
        <f>'Form_III MHT'!I133</f>
        <v>1</v>
      </c>
      <c r="P135" s="273">
        <f>'Form_III MHT'!J133</f>
        <v>0</v>
      </c>
      <c r="Q135" s="8">
        <f>'Form_III MHT'!K133</f>
        <v>0</v>
      </c>
      <c r="R135" s="244">
        <f t="shared" si="54"/>
        <v>1</v>
      </c>
      <c r="S135" s="244">
        <f t="shared" si="55"/>
        <v>0</v>
      </c>
      <c r="T135" s="244">
        <f t="shared" si="56"/>
        <v>0</v>
      </c>
      <c r="U135" s="517"/>
      <c r="V135" s="518"/>
      <c r="W135" s="519"/>
      <c r="X135" s="100"/>
      <c r="Y135" s="100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/>
      <c r="JE135" s="84"/>
      <c r="JF135" s="84"/>
      <c r="JG135" s="84"/>
      <c r="JH135" s="84"/>
      <c r="JI135" s="84"/>
      <c r="JJ135" s="84"/>
      <c r="JK135" s="84"/>
      <c r="JL135" s="84"/>
      <c r="JM135" s="84"/>
      <c r="JN135" s="84"/>
      <c r="JO135" s="84"/>
      <c r="JP135" s="84"/>
      <c r="JQ135" s="84"/>
      <c r="JR135" s="84"/>
      <c r="JS135" s="84"/>
      <c r="JT135" s="84"/>
      <c r="JU135" s="84"/>
      <c r="JV135" s="84"/>
      <c r="JW135" s="84"/>
      <c r="JX135" s="84"/>
      <c r="JY135" s="84"/>
      <c r="JZ135" s="84"/>
      <c r="KA135" s="84"/>
      <c r="KB135" s="84"/>
      <c r="KC135" s="84"/>
      <c r="KD135" s="84"/>
      <c r="KE135" s="84"/>
      <c r="KF135" s="84"/>
      <c r="KG135" s="84"/>
      <c r="KH135" s="84"/>
      <c r="KI135" s="84"/>
      <c r="KJ135" s="84"/>
      <c r="KK135" s="84"/>
      <c r="KL135" s="84"/>
      <c r="KM135" s="84"/>
      <c r="KN135" s="84"/>
      <c r="KO135" s="84"/>
      <c r="KP135" s="84"/>
      <c r="KQ135" s="84"/>
      <c r="KR135" s="84"/>
      <c r="KS135" s="84"/>
      <c r="KT135" s="84"/>
      <c r="KU135" s="84"/>
      <c r="KV135" s="84"/>
      <c r="KW135" s="84"/>
      <c r="KX135" s="84"/>
      <c r="KY135" s="84"/>
      <c r="KZ135" s="84"/>
      <c r="LA135" s="84"/>
      <c r="LB135" s="84"/>
      <c r="LC135" s="84"/>
      <c r="LD135" s="84"/>
      <c r="LE135" s="84"/>
      <c r="LF135" s="84"/>
      <c r="LG135" s="84"/>
      <c r="LH135" s="84"/>
      <c r="LI135" s="84"/>
      <c r="LJ135" s="84"/>
      <c r="LK135" s="84"/>
      <c r="LL135" s="84"/>
      <c r="LM135" s="84"/>
      <c r="LN135" s="84"/>
      <c r="LO135" s="84"/>
      <c r="LP135" s="84"/>
      <c r="LQ135" s="84"/>
      <c r="LR135" s="84"/>
      <c r="LS135" s="84"/>
      <c r="LT135" s="84"/>
      <c r="LU135" s="84"/>
      <c r="LV135" s="84"/>
      <c r="LW135" s="84"/>
      <c r="LX135" s="84"/>
      <c r="LY135" s="84"/>
      <c r="LZ135" s="84"/>
      <c r="MA135" s="84"/>
      <c r="MB135" s="84"/>
      <c r="MC135" s="84"/>
      <c r="MD135" s="84"/>
      <c r="ME135" s="84"/>
      <c r="MF135" s="84"/>
      <c r="MG135" s="84"/>
      <c r="MH135" s="84"/>
      <c r="MI135" s="84"/>
      <c r="MJ135" s="84"/>
      <c r="MK135" s="84"/>
      <c r="ML135" s="84"/>
      <c r="MM135" s="84"/>
      <c r="MN135" s="84"/>
      <c r="MO135" s="84"/>
      <c r="MP135" s="84"/>
      <c r="MQ135" s="84"/>
      <c r="MR135" s="84"/>
      <c r="MS135" s="84"/>
      <c r="MT135" s="84"/>
      <c r="MU135" s="84"/>
      <c r="MV135" s="84"/>
      <c r="MW135" s="84"/>
      <c r="MX135" s="84"/>
      <c r="MY135" s="84"/>
      <c r="MZ135" s="84"/>
      <c r="NA135" s="84"/>
      <c r="NB135" s="84"/>
      <c r="NC135" s="84"/>
      <c r="ND135" s="84"/>
      <c r="NE135" s="84"/>
      <c r="NF135" s="84"/>
      <c r="NG135" s="84"/>
      <c r="NH135" s="84"/>
      <c r="NI135" s="84"/>
      <c r="NJ135" s="84"/>
      <c r="NK135" s="84"/>
      <c r="NL135" s="84"/>
      <c r="NM135" s="84"/>
      <c r="NN135" s="84"/>
      <c r="NO135" s="84"/>
      <c r="NP135" s="84"/>
      <c r="NQ135" s="84"/>
      <c r="NR135" s="84"/>
      <c r="NS135" s="84"/>
      <c r="NT135" s="84"/>
    </row>
    <row r="136" spans="1:384" s="83" customFormat="1" ht="27.75" customHeight="1">
      <c r="A136" s="621"/>
      <c r="B136" s="278" t="s">
        <v>23</v>
      </c>
      <c r="C136" s="46"/>
      <c r="D136" s="46"/>
      <c r="E136" s="46"/>
      <c r="F136" s="46"/>
      <c r="G136" s="46"/>
      <c r="H136" s="46"/>
      <c r="I136" s="276"/>
      <c r="J136" s="276"/>
      <c r="K136" s="276"/>
      <c r="L136" s="22">
        <f>'Form_III MHT'!F134</f>
        <v>0</v>
      </c>
      <c r="M136" s="22">
        <f>'Form_III MHT'!G134</f>
        <v>0</v>
      </c>
      <c r="N136" s="22">
        <f>'Form_III MHT'!H134</f>
        <v>0</v>
      </c>
      <c r="O136" s="270">
        <f>'Form_III MHT'!I134</f>
        <v>0</v>
      </c>
      <c r="P136" s="273">
        <f>'Form_III MHT'!J134</f>
        <v>0</v>
      </c>
      <c r="Q136" s="8">
        <f>'Form_III MHT'!K134</f>
        <v>0</v>
      </c>
      <c r="R136" s="244">
        <f t="shared" si="54"/>
        <v>0</v>
      </c>
      <c r="S136" s="244">
        <f t="shared" si="55"/>
        <v>0</v>
      </c>
      <c r="T136" s="244">
        <f t="shared" si="56"/>
        <v>0</v>
      </c>
      <c r="U136" s="517"/>
      <c r="V136" s="518"/>
      <c r="W136" s="519"/>
      <c r="X136" s="100"/>
      <c r="Y136" s="100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/>
      <c r="JE136" s="84"/>
      <c r="JF136" s="84"/>
      <c r="JG136" s="84"/>
      <c r="JH136" s="84"/>
      <c r="JI136" s="84"/>
      <c r="JJ136" s="84"/>
      <c r="JK136" s="84"/>
      <c r="JL136" s="84"/>
      <c r="JM136" s="84"/>
      <c r="JN136" s="84"/>
      <c r="JO136" s="84"/>
      <c r="JP136" s="84"/>
      <c r="JQ136" s="84"/>
      <c r="JR136" s="84"/>
      <c r="JS136" s="84"/>
      <c r="JT136" s="84"/>
      <c r="JU136" s="84"/>
      <c r="JV136" s="84"/>
      <c r="JW136" s="84"/>
      <c r="JX136" s="84"/>
      <c r="JY136" s="84"/>
      <c r="JZ136" s="84"/>
      <c r="KA136" s="84"/>
      <c r="KB136" s="84"/>
      <c r="KC136" s="84"/>
      <c r="KD136" s="84"/>
      <c r="KE136" s="84"/>
      <c r="KF136" s="84"/>
      <c r="KG136" s="84"/>
      <c r="KH136" s="84"/>
      <c r="KI136" s="84"/>
      <c r="KJ136" s="84"/>
      <c r="KK136" s="84"/>
      <c r="KL136" s="84"/>
      <c r="KM136" s="84"/>
      <c r="KN136" s="84"/>
      <c r="KO136" s="84"/>
      <c r="KP136" s="84"/>
      <c r="KQ136" s="84"/>
      <c r="KR136" s="84"/>
      <c r="KS136" s="84"/>
      <c r="KT136" s="84"/>
      <c r="KU136" s="84"/>
      <c r="KV136" s="84"/>
      <c r="KW136" s="84"/>
      <c r="KX136" s="84"/>
      <c r="KY136" s="84"/>
      <c r="KZ136" s="84"/>
      <c r="LA136" s="84"/>
      <c r="LB136" s="84"/>
      <c r="LC136" s="84"/>
      <c r="LD136" s="84"/>
      <c r="LE136" s="84"/>
      <c r="LF136" s="84"/>
      <c r="LG136" s="84"/>
      <c r="LH136" s="84"/>
      <c r="LI136" s="84"/>
      <c r="LJ136" s="84"/>
      <c r="LK136" s="84"/>
      <c r="LL136" s="84"/>
      <c r="LM136" s="84"/>
      <c r="LN136" s="84"/>
      <c r="LO136" s="84"/>
      <c r="LP136" s="84"/>
      <c r="LQ136" s="84"/>
      <c r="LR136" s="84"/>
      <c r="LS136" s="84"/>
      <c r="LT136" s="84"/>
      <c r="LU136" s="84"/>
      <c r="LV136" s="84"/>
      <c r="LW136" s="84"/>
      <c r="LX136" s="84"/>
      <c r="LY136" s="84"/>
      <c r="LZ136" s="84"/>
      <c r="MA136" s="84"/>
      <c r="MB136" s="84"/>
      <c r="MC136" s="84"/>
      <c r="MD136" s="84"/>
      <c r="ME136" s="84"/>
      <c r="MF136" s="84"/>
      <c r="MG136" s="84"/>
      <c r="MH136" s="84"/>
      <c r="MI136" s="84"/>
      <c r="MJ136" s="84"/>
      <c r="MK136" s="84"/>
      <c r="ML136" s="84"/>
      <c r="MM136" s="84"/>
      <c r="MN136" s="84"/>
      <c r="MO136" s="84"/>
      <c r="MP136" s="84"/>
      <c r="MQ136" s="84"/>
      <c r="MR136" s="84"/>
      <c r="MS136" s="84"/>
      <c r="MT136" s="84"/>
      <c r="MU136" s="84"/>
      <c r="MV136" s="84"/>
      <c r="MW136" s="84"/>
      <c r="MX136" s="84"/>
      <c r="MY136" s="84"/>
      <c r="MZ136" s="84"/>
      <c r="NA136" s="84"/>
      <c r="NB136" s="84"/>
      <c r="NC136" s="84"/>
      <c r="ND136" s="84"/>
      <c r="NE136" s="84"/>
      <c r="NF136" s="84"/>
      <c r="NG136" s="84"/>
      <c r="NH136" s="84"/>
      <c r="NI136" s="84"/>
      <c r="NJ136" s="84"/>
      <c r="NK136" s="84"/>
      <c r="NL136" s="84"/>
      <c r="NM136" s="84"/>
      <c r="NN136" s="84"/>
      <c r="NO136" s="84"/>
      <c r="NP136" s="84"/>
      <c r="NQ136" s="84"/>
      <c r="NR136" s="84"/>
      <c r="NS136" s="84"/>
      <c r="NT136" s="84"/>
    </row>
    <row r="137" spans="1:384" s="83" customFormat="1" ht="27.75" customHeight="1">
      <c r="A137" s="621" t="s">
        <v>78</v>
      </c>
      <c r="B137" s="278" t="s">
        <v>22</v>
      </c>
      <c r="C137" s="46"/>
      <c r="D137" s="46"/>
      <c r="E137" s="46"/>
      <c r="F137" s="46"/>
      <c r="G137" s="46"/>
      <c r="H137" s="46"/>
      <c r="I137" s="276"/>
      <c r="J137" s="276"/>
      <c r="K137" s="276"/>
      <c r="L137" s="45"/>
      <c r="M137" s="45"/>
      <c r="N137" s="45"/>
      <c r="O137" s="270">
        <f>'Form_III MHT'!I135</f>
        <v>0</v>
      </c>
      <c r="P137" s="273">
        <f>'Form_III MHT'!J135</f>
        <v>0</v>
      </c>
      <c r="Q137" s="8">
        <f>'Form_III MHT'!K135</f>
        <v>0</v>
      </c>
      <c r="R137" s="244">
        <f t="shared" ref="R137:R152" si="57">SUM(C137,F137,I137,L137,O137)</f>
        <v>0</v>
      </c>
      <c r="S137" s="244">
        <f t="shared" ref="S137:S152" si="58">SUM(D137,G137,J137,M137,P137)</f>
        <v>0</v>
      </c>
      <c r="T137" s="244">
        <f t="shared" ref="T137:T152" si="59">SUM(E137,H137,K137,N137,Q137)</f>
        <v>0</v>
      </c>
      <c r="U137" s="517"/>
      <c r="V137" s="518"/>
      <c r="W137" s="519"/>
      <c r="X137" s="100"/>
      <c r="Y137" s="100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/>
      <c r="JE137" s="84"/>
      <c r="JF137" s="84"/>
      <c r="JG137" s="84"/>
      <c r="JH137" s="84"/>
      <c r="JI137" s="84"/>
      <c r="JJ137" s="84"/>
      <c r="JK137" s="84"/>
      <c r="JL137" s="84"/>
      <c r="JM137" s="84"/>
      <c r="JN137" s="84"/>
      <c r="JO137" s="84"/>
      <c r="JP137" s="84"/>
      <c r="JQ137" s="84"/>
      <c r="JR137" s="84"/>
      <c r="JS137" s="84"/>
      <c r="JT137" s="84"/>
      <c r="JU137" s="84"/>
      <c r="JV137" s="84"/>
      <c r="JW137" s="84"/>
      <c r="JX137" s="84"/>
      <c r="JY137" s="84"/>
      <c r="JZ137" s="84"/>
      <c r="KA137" s="84"/>
      <c r="KB137" s="84"/>
      <c r="KC137" s="84"/>
      <c r="KD137" s="84"/>
      <c r="KE137" s="84"/>
      <c r="KF137" s="84"/>
      <c r="KG137" s="84"/>
      <c r="KH137" s="84"/>
      <c r="KI137" s="84"/>
      <c r="KJ137" s="84"/>
      <c r="KK137" s="84"/>
      <c r="KL137" s="84"/>
      <c r="KM137" s="84"/>
      <c r="KN137" s="84"/>
      <c r="KO137" s="84"/>
      <c r="KP137" s="84"/>
      <c r="KQ137" s="84"/>
      <c r="KR137" s="84"/>
      <c r="KS137" s="84"/>
      <c r="KT137" s="84"/>
      <c r="KU137" s="84"/>
      <c r="KV137" s="84"/>
      <c r="KW137" s="84"/>
      <c r="KX137" s="84"/>
      <c r="KY137" s="84"/>
      <c r="KZ137" s="84"/>
      <c r="LA137" s="84"/>
      <c r="LB137" s="84"/>
      <c r="LC137" s="84"/>
      <c r="LD137" s="84"/>
      <c r="LE137" s="84"/>
      <c r="LF137" s="84"/>
      <c r="LG137" s="84"/>
      <c r="LH137" s="84"/>
      <c r="LI137" s="84"/>
      <c r="LJ137" s="84"/>
      <c r="LK137" s="84"/>
      <c r="LL137" s="84"/>
      <c r="LM137" s="84"/>
      <c r="LN137" s="84"/>
      <c r="LO137" s="84"/>
      <c r="LP137" s="84"/>
      <c r="LQ137" s="84"/>
      <c r="LR137" s="84"/>
      <c r="LS137" s="84"/>
      <c r="LT137" s="84"/>
      <c r="LU137" s="84"/>
      <c r="LV137" s="84"/>
      <c r="LW137" s="84"/>
      <c r="LX137" s="84"/>
      <c r="LY137" s="84"/>
      <c r="LZ137" s="84"/>
      <c r="MA137" s="84"/>
      <c r="MB137" s="84"/>
      <c r="MC137" s="84"/>
      <c r="MD137" s="84"/>
      <c r="ME137" s="84"/>
      <c r="MF137" s="84"/>
      <c r="MG137" s="84"/>
      <c r="MH137" s="84"/>
      <c r="MI137" s="84"/>
      <c r="MJ137" s="84"/>
      <c r="MK137" s="84"/>
      <c r="ML137" s="84"/>
      <c r="MM137" s="84"/>
      <c r="MN137" s="84"/>
      <c r="MO137" s="84"/>
      <c r="MP137" s="84"/>
      <c r="MQ137" s="84"/>
      <c r="MR137" s="84"/>
      <c r="MS137" s="84"/>
      <c r="MT137" s="84"/>
      <c r="MU137" s="84"/>
      <c r="MV137" s="84"/>
      <c r="MW137" s="84"/>
      <c r="MX137" s="84"/>
      <c r="MY137" s="84"/>
      <c r="MZ137" s="84"/>
      <c r="NA137" s="84"/>
      <c r="NB137" s="84"/>
      <c r="NC137" s="84"/>
      <c r="ND137" s="84"/>
      <c r="NE137" s="84"/>
      <c r="NF137" s="84"/>
      <c r="NG137" s="84"/>
      <c r="NH137" s="84"/>
      <c r="NI137" s="84"/>
      <c r="NJ137" s="84"/>
      <c r="NK137" s="84"/>
      <c r="NL137" s="84"/>
      <c r="NM137" s="84"/>
      <c r="NN137" s="84"/>
      <c r="NO137" s="84"/>
      <c r="NP137" s="84"/>
      <c r="NQ137" s="84"/>
      <c r="NR137" s="84"/>
      <c r="NS137" s="84"/>
      <c r="NT137" s="84"/>
    </row>
    <row r="138" spans="1:384" s="83" customFormat="1" ht="27.75" customHeight="1">
      <c r="A138" s="621"/>
      <c r="B138" s="278" t="s">
        <v>23</v>
      </c>
      <c r="C138" s="46"/>
      <c r="D138" s="46"/>
      <c r="E138" s="46"/>
      <c r="F138" s="46"/>
      <c r="G138" s="46"/>
      <c r="H138" s="46"/>
      <c r="I138" s="276"/>
      <c r="J138" s="276"/>
      <c r="K138" s="276"/>
      <c r="L138" s="45"/>
      <c r="M138" s="45"/>
      <c r="N138" s="45"/>
      <c r="O138" s="270">
        <f>'Form_III MHT'!I136</f>
        <v>0</v>
      </c>
      <c r="P138" s="273">
        <f>'Form_III MHT'!J136</f>
        <v>0</v>
      </c>
      <c r="Q138" s="8">
        <f>'Form_III MHT'!K136</f>
        <v>0</v>
      </c>
      <c r="R138" s="244">
        <f t="shared" si="57"/>
        <v>0</v>
      </c>
      <c r="S138" s="244">
        <f t="shared" si="58"/>
        <v>0</v>
      </c>
      <c r="T138" s="244">
        <f t="shared" si="59"/>
        <v>0</v>
      </c>
      <c r="U138" s="517"/>
      <c r="V138" s="518"/>
      <c r="W138" s="519"/>
      <c r="X138" s="100"/>
      <c r="Y138" s="100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  <c r="IW138" s="84"/>
      <c r="IX138" s="84"/>
      <c r="IY138" s="84"/>
      <c r="IZ138" s="84"/>
      <c r="JA138" s="84"/>
      <c r="JB138" s="84"/>
      <c r="JC138" s="84"/>
      <c r="JD138" s="84"/>
      <c r="JE138" s="84"/>
      <c r="JF138" s="84"/>
      <c r="JG138" s="84"/>
      <c r="JH138" s="84"/>
      <c r="JI138" s="84"/>
      <c r="JJ138" s="84"/>
      <c r="JK138" s="84"/>
      <c r="JL138" s="84"/>
      <c r="JM138" s="84"/>
      <c r="JN138" s="84"/>
      <c r="JO138" s="84"/>
      <c r="JP138" s="84"/>
      <c r="JQ138" s="84"/>
      <c r="JR138" s="84"/>
      <c r="JS138" s="84"/>
      <c r="JT138" s="84"/>
      <c r="JU138" s="84"/>
      <c r="JV138" s="84"/>
      <c r="JW138" s="84"/>
      <c r="JX138" s="84"/>
      <c r="JY138" s="84"/>
      <c r="JZ138" s="84"/>
      <c r="KA138" s="84"/>
      <c r="KB138" s="84"/>
      <c r="KC138" s="84"/>
      <c r="KD138" s="84"/>
      <c r="KE138" s="84"/>
      <c r="KF138" s="84"/>
      <c r="KG138" s="84"/>
      <c r="KH138" s="84"/>
      <c r="KI138" s="84"/>
      <c r="KJ138" s="84"/>
      <c r="KK138" s="84"/>
      <c r="KL138" s="84"/>
      <c r="KM138" s="84"/>
      <c r="KN138" s="84"/>
      <c r="KO138" s="84"/>
      <c r="KP138" s="84"/>
      <c r="KQ138" s="84"/>
      <c r="KR138" s="84"/>
      <c r="KS138" s="84"/>
      <c r="KT138" s="84"/>
      <c r="KU138" s="84"/>
      <c r="KV138" s="84"/>
      <c r="KW138" s="84"/>
      <c r="KX138" s="84"/>
      <c r="KY138" s="84"/>
      <c r="KZ138" s="84"/>
      <c r="LA138" s="84"/>
      <c r="LB138" s="84"/>
      <c r="LC138" s="84"/>
      <c r="LD138" s="84"/>
      <c r="LE138" s="84"/>
      <c r="LF138" s="84"/>
      <c r="LG138" s="84"/>
      <c r="LH138" s="84"/>
      <c r="LI138" s="84"/>
      <c r="LJ138" s="84"/>
      <c r="LK138" s="84"/>
      <c r="LL138" s="84"/>
      <c r="LM138" s="84"/>
      <c r="LN138" s="84"/>
      <c r="LO138" s="84"/>
      <c r="LP138" s="84"/>
      <c r="LQ138" s="84"/>
      <c r="LR138" s="84"/>
      <c r="LS138" s="84"/>
      <c r="LT138" s="84"/>
      <c r="LU138" s="84"/>
      <c r="LV138" s="84"/>
      <c r="LW138" s="84"/>
      <c r="LX138" s="84"/>
      <c r="LY138" s="84"/>
      <c r="LZ138" s="84"/>
      <c r="MA138" s="84"/>
      <c r="MB138" s="84"/>
      <c r="MC138" s="84"/>
      <c r="MD138" s="84"/>
      <c r="ME138" s="84"/>
      <c r="MF138" s="84"/>
      <c r="MG138" s="84"/>
      <c r="MH138" s="84"/>
      <c r="MI138" s="84"/>
      <c r="MJ138" s="84"/>
      <c r="MK138" s="84"/>
      <c r="ML138" s="84"/>
      <c r="MM138" s="84"/>
      <c r="MN138" s="84"/>
      <c r="MO138" s="84"/>
      <c r="MP138" s="84"/>
      <c r="MQ138" s="84"/>
      <c r="MR138" s="84"/>
      <c r="MS138" s="84"/>
      <c r="MT138" s="84"/>
      <c r="MU138" s="84"/>
      <c r="MV138" s="84"/>
      <c r="MW138" s="84"/>
      <c r="MX138" s="84"/>
      <c r="MY138" s="84"/>
      <c r="MZ138" s="84"/>
      <c r="NA138" s="84"/>
      <c r="NB138" s="84"/>
      <c r="NC138" s="84"/>
      <c r="ND138" s="84"/>
      <c r="NE138" s="84"/>
      <c r="NF138" s="84"/>
      <c r="NG138" s="84"/>
      <c r="NH138" s="84"/>
      <c r="NI138" s="84"/>
      <c r="NJ138" s="84"/>
      <c r="NK138" s="84"/>
      <c r="NL138" s="84"/>
      <c r="NM138" s="84"/>
      <c r="NN138" s="84"/>
      <c r="NO138" s="84"/>
      <c r="NP138" s="84"/>
      <c r="NQ138" s="84"/>
      <c r="NR138" s="84"/>
      <c r="NS138" s="84"/>
      <c r="NT138" s="84"/>
    </row>
    <row r="139" spans="1:384" s="83" customFormat="1" ht="27.75" customHeight="1">
      <c r="A139" s="621" t="s">
        <v>79</v>
      </c>
      <c r="B139" s="278" t="s">
        <v>22</v>
      </c>
      <c r="C139" s="46"/>
      <c r="D139" s="46"/>
      <c r="E139" s="46"/>
      <c r="F139" s="46"/>
      <c r="G139" s="46"/>
      <c r="H139" s="46"/>
      <c r="I139" s="276"/>
      <c r="J139" s="276"/>
      <c r="K139" s="276"/>
      <c r="L139" s="45"/>
      <c r="M139" s="45"/>
      <c r="N139" s="45"/>
      <c r="O139" s="270">
        <f>'Form_III MHT'!I137</f>
        <v>3</v>
      </c>
      <c r="P139" s="273">
        <f>'Form_III MHT'!J137</f>
        <v>40</v>
      </c>
      <c r="Q139" s="8">
        <f>'Form_III MHT'!K137</f>
        <v>0</v>
      </c>
      <c r="R139" s="244">
        <f t="shared" si="57"/>
        <v>3</v>
      </c>
      <c r="S139" s="244">
        <f t="shared" si="58"/>
        <v>40</v>
      </c>
      <c r="T139" s="244">
        <f t="shared" si="59"/>
        <v>0</v>
      </c>
      <c r="U139" s="517"/>
      <c r="V139" s="518"/>
      <c r="W139" s="519"/>
      <c r="X139" s="100"/>
      <c r="Y139" s="100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/>
      <c r="JE139" s="84"/>
      <c r="JF139" s="84"/>
      <c r="JG139" s="84"/>
      <c r="JH139" s="84"/>
      <c r="JI139" s="84"/>
      <c r="JJ139" s="84"/>
      <c r="JK139" s="84"/>
      <c r="JL139" s="84"/>
      <c r="JM139" s="84"/>
      <c r="JN139" s="84"/>
      <c r="JO139" s="84"/>
      <c r="JP139" s="84"/>
      <c r="JQ139" s="84"/>
      <c r="JR139" s="84"/>
      <c r="JS139" s="84"/>
      <c r="JT139" s="84"/>
      <c r="JU139" s="84"/>
      <c r="JV139" s="84"/>
      <c r="JW139" s="84"/>
      <c r="JX139" s="84"/>
      <c r="JY139" s="84"/>
      <c r="JZ139" s="84"/>
      <c r="KA139" s="84"/>
      <c r="KB139" s="84"/>
      <c r="KC139" s="84"/>
      <c r="KD139" s="84"/>
      <c r="KE139" s="84"/>
      <c r="KF139" s="84"/>
      <c r="KG139" s="84"/>
      <c r="KH139" s="84"/>
      <c r="KI139" s="84"/>
      <c r="KJ139" s="84"/>
      <c r="KK139" s="84"/>
      <c r="KL139" s="84"/>
      <c r="KM139" s="84"/>
      <c r="KN139" s="84"/>
      <c r="KO139" s="84"/>
      <c r="KP139" s="84"/>
      <c r="KQ139" s="84"/>
      <c r="KR139" s="84"/>
      <c r="KS139" s="84"/>
      <c r="KT139" s="84"/>
      <c r="KU139" s="84"/>
      <c r="KV139" s="84"/>
      <c r="KW139" s="84"/>
      <c r="KX139" s="84"/>
      <c r="KY139" s="84"/>
      <c r="KZ139" s="84"/>
      <c r="LA139" s="84"/>
      <c r="LB139" s="84"/>
      <c r="LC139" s="84"/>
      <c r="LD139" s="84"/>
      <c r="LE139" s="84"/>
      <c r="LF139" s="84"/>
      <c r="LG139" s="84"/>
      <c r="LH139" s="84"/>
      <c r="LI139" s="84"/>
      <c r="LJ139" s="84"/>
      <c r="LK139" s="84"/>
      <c r="LL139" s="84"/>
      <c r="LM139" s="84"/>
      <c r="LN139" s="84"/>
      <c r="LO139" s="84"/>
      <c r="LP139" s="84"/>
      <c r="LQ139" s="84"/>
      <c r="LR139" s="84"/>
      <c r="LS139" s="84"/>
      <c r="LT139" s="84"/>
      <c r="LU139" s="84"/>
      <c r="LV139" s="84"/>
      <c r="LW139" s="84"/>
      <c r="LX139" s="84"/>
      <c r="LY139" s="84"/>
      <c r="LZ139" s="84"/>
      <c r="MA139" s="84"/>
      <c r="MB139" s="84"/>
      <c r="MC139" s="84"/>
      <c r="MD139" s="84"/>
      <c r="ME139" s="84"/>
      <c r="MF139" s="84"/>
      <c r="MG139" s="84"/>
      <c r="MH139" s="84"/>
      <c r="MI139" s="84"/>
      <c r="MJ139" s="84"/>
      <c r="MK139" s="84"/>
      <c r="ML139" s="84"/>
      <c r="MM139" s="84"/>
      <c r="MN139" s="84"/>
      <c r="MO139" s="84"/>
      <c r="MP139" s="84"/>
      <c r="MQ139" s="84"/>
      <c r="MR139" s="84"/>
      <c r="MS139" s="84"/>
      <c r="MT139" s="84"/>
      <c r="MU139" s="84"/>
      <c r="MV139" s="84"/>
      <c r="MW139" s="84"/>
      <c r="MX139" s="84"/>
      <c r="MY139" s="84"/>
      <c r="MZ139" s="84"/>
      <c r="NA139" s="84"/>
      <c r="NB139" s="84"/>
      <c r="NC139" s="84"/>
      <c r="ND139" s="84"/>
      <c r="NE139" s="84"/>
      <c r="NF139" s="84"/>
      <c r="NG139" s="84"/>
      <c r="NH139" s="84"/>
      <c r="NI139" s="84"/>
      <c r="NJ139" s="84"/>
      <c r="NK139" s="84"/>
      <c r="NL139" s="84"/>
      <c r="NM139" s="84"/>
      <c r="NN139" s="84"/>
      <c r="NO139" s="84"/>
      <c r="NP139" s="84"/>
      <c r="NQ139" s="84"/>
      <c r="NR139" s="84"/>
      <c r="NS139" s="84"/>
      <c r="NT139" s="84"/>
    </row>
    <row r="140" spans="1:384" s="83" customFormat="1" ht="27.75" customHeight="1">
      <c r="A140" s="621"/>
      <c r="B140" s="278" t="s">
        <v>23</v>
      </c>
      <c r="C140" s="46"/>
      <c r="D140" s="46"/>
      <c r="E140" s="46"/>
      <c r="F140" s="46"/>
      <c r="G140" s="46"/>
      <c r="H140" s="46"/>
      <c r="I140" s="276"/>
      <c r="J140" s="276"/>
      <c r="K140" s="276"/>
      <c r="L140" s="45"/>
      <c r="M140" s="45"/>
      <c r="N140" s="45"/>
      <c r="O140" s="270">
        <f>'Form_III MHT'!I138</f>
        <v>0</v>
      </c>
      <c r="P140" s="273">
        <f>'Form_III MHT'!J138</f>
        <v>16</v>
      </c>
      <c r="Q140" s="8">
        <f>'Form_III MHT'!K138</f>
        <v>0</v>
      </c>
      <c r="R140" s="244">
        <f t="shared" si="57"/>
        <v>0</v>
      </c>
      <c r="S140" s="244">
        <f t="shared" si="58"/>
        <v>16</v>
      </c>
      <c r="T140" s="244">
        <f t="shared" si="59"/>
        <v>0</v>
      </c>
      <c r="U140" s="517"/>
      <c r="V140" s="518"/>
      <c r="W140" s="519"/>
      <c r="X140" s="100"/>
      <c r="Y140" s="100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/>
      <c r="JE140" s="84"/>
      <c r="JF140" s="84"/>
      <c r="JG140" s="84"/>
      <c r="JH140" s="84"/>
      <c r="JI140" s="84"/>
      <c r="JJ140" s="84"/>
      <c r="JK140" s="84"/>
      <c r="JL140" s="84"/>
      <c r="JM140" s="84"/>
      <c r="JN140" s="84"/>
      <c r="JO140" s="84"/>
      <c r="JP140" s="84"/>
      <c r="JQ140" s="84"/>
      <c r="JR140" s="84"/>
      <c r="JS140" s="84"/>
      <c r="JT140" s="84"/>
      <c r="JU140" s="84"/>
      <c r="JV140" s="84"/>
      <c r="JW140" s="84"/>
      <c r="JX140" s="84"/>
      <c r="JY140" s="84"/>
      <c r="JZ140" s="84"/>
      <c r="KA140" s="84"/>
      <c r="KB140" s="84"/>
      <c r="KC140" s="84"/>
      <c r="KD140" s="84"/>
      <c r="KE140" s="84"/>
      <c r="KF140" s="84"/>
      <c r="KG140" s="84"/>
      <c r="KH140" s="84"/>
      <c r="KI140" s="84"/>
      <c r="KJ140" s="84"/>
      <c r="KK140" s="84"/>
      <c r="KL140" s="84"/>
      <c r="KM140" s="84"/>
      <c r="KN140" s="84"/>
      <c r="KO140" s="84"/>
      <c r="KP140" s="84"/>
      <c r="KQ140" s="84"/>
      <c r="KR140" s="84"/>
      <c r="KS140" s="84"/>
      <c r="KT140" s="84"/>
      <c r="KU140" s="84"/>
      <c r="KV140" s="84"/>
      <c r="KW140" s="84"/>
      <c r="KX140" s="84"/>
      <c r="KY140" s="84"/>
      <c r="KZ140" s="84"/>
      <c r="LA140" s="84"/>
      <c r="LB140" s="84"/>
      <c r="LC140" s="84"/>
      <c r="LD140" s="84"/>
      <c r="LE140" s="84"/>
      <c r="LF140" s="84"/>
      <c r="LG140" s="84"/>
      <c r="LH140" s="84"/>
      <c r="LI140" s="84"/>
      <c r="LJ140" s="84"/>
      <c r="LK140" s="84"/>
      <c r="LL140" s="84"/>
      <c r="LM140" s="84"/>
      <c r="LN140" s="84"/>
      <c r="LO140" s="84"/>
      <c r="LP140" s="84"/>
      <c r="LQ140" s="84"/>
      <c r="LR140" s="84"/>
      <c r="LS140" s="84"/>
      <c r="LT140" s="84"/>
      <c r="LU140" s="84"/>
      <c r="LV140" s="84"/>
      <c r="LW140" s="84"/>
      <c r="LX140" s="84"/>
      <c r="LY140" s="84"/>
      <c r="LZ140" s="84"/>
      <c r="MA140" s="84"/>
      <c r="MB140" s="84"/>
      <c r="MC140" s="84"/>
      <c r="MD140" s="84"/>
      <c r="ME140" s="84"/>
      <c r="MF140" s="84"/>
      <c r="MG140" s="84"/>
      <c r="MH140" s="84"/>
      <c r="MI140" s="84"/>
      <c r="MJ140" s="84"/>
      <c r="MK140" s="84"/>
      <c r="ML140" s="84"/>
      <c r="MM140" s="84"/>
      <c r="MN140" s="84"/>
      <c r="MO140" s="84"/>
      <c r="MP140" s="84"/>
      <c r="MQ140" s="84"/>
      <c r="MR140" s="84"/>
      <c r="MS140" s="84"/>
      <c r="MT140" s="84"/>
      <c r="MU140" s="84"/>
      <c r="MV140" s="84"/>
      <c r="MW140" s="84"/>
      <c r="MX140" s="84"/>
      <c r="MY140" s="84"/>
      <c r="MZ140" s="84"/>
      <c r="NA140" s="84"/>
      <c r="NB140" s="84"/>
      <c r="NC140" s="84"/>
      <c r="ND140" s="84"/>
      <c r="NE140" s="84"/>
      <c r="NF140" s="84"/>
      <c r="NG140" s="84"/>
      <c r="NH140" s="84"/>
      <c r="NI140" s="84"/>
      <c r="NJ140" s="84"/>
      <c r="NK140" s="84"/>
      <c r="NL140" s="84"/>
      <c r="NM140" s="84"/>
      <c r="NN140" s="84"/>
      <c r="NO140" s="84"/>
      <c r="NP140" s="84"/>
      <c r="NQ140" s="84"/>
      <c r="NR140" s="84"/>
      <c r="NS140" s="84"/>
      <c r="NT140" s="84"/>
    </row>
    <row r="141" spans="1:384" s="83" customFormat="1" ht="27.75" customHeight="1">
      <c r="A141" s="621" t="s">
        <v>80</v>
      </c>
      <c r="B141" s="278" t="s">
        <v>22</v>
      </c>
      <c r="C141" s="46"/>
      <c r="D141" s="46"/>
      <c r="E141" s="46"/>
      <c r="F141" s="46"/>
      <c r="G141" s="46"/>
      <c r="H141" s="46"/>
      <c r="I141" s="276"/>
      <c r="J141" s="276"/>
      <c r="K141" s="276"/>
      <c r="L141" s="45"/>
      <c r="M141" s="45"/>
      <c r="N141" s="45"/>
      <c r="O141" s="270">
        <f>'Form_III MHT'!I139</f>
        <v>0</v>
      </c>
      <c r="P141" s="273">
        <f>'Form_III MHT'!J139</f>
        <v>0</v>
      </c>
      <c r="Q141" s="8">
        <f>'Form_III MHT'!K139</f>
        <v>0</v>
      </c>
      <c r="R141" s="244">
        <f t="shared" si="57"/>
        <v>0</v>
      </c>
      <c r="S141" s="244">
        <f t="shared" si="58"/>
        <v>0</v>
      </c>
      <c r="T141" s="244">
        <f t="shared" si="59"/>
        <v>0</v>
      </c>
      <c r="U141" s="517"/>
      <c r="V141" s="518"/>
      <c r="W141" s="519"/>
      <c r="X141" s="100"/>
      <c r="Y141" s="100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/>
      <c r="JE141" s="84"/>
      <c r="JF141" s="84"/>
      <c r="JG141" s="84"/>
      <c r="JH141" s="84"/>
      <c r="JI141" s="84"/>
      <c r="JJ141" s="84"/>
      <c r="JK141" s="84"/>
      <c r="JL141" s="84"/>
      <c r="JM141" s="84"/>
      <c r="JN141" s="84"/>
      <c r="JO141" s="84"/>
      <c r="JP141" s="84"/>
      <c r="JQ141" s="84"/>
      <c r="JR141" s="84"/>
      <c r="JS141" s="84"/>
      <c r="JT141" s="84"/>
      <c r="JU141" s="84"/>
      <c r="JV141" s="84"/>
      <c r="JW141" s="84"/>
      <c r="JX141" s="84"/>
      <c r="JY141" s="84"/>
      <c r="JZ141" s="84"/>
      <c r="KA141" s="84"/>
      <c r="KB141" s="84"/>
      <c r="KC141" s="84"/>
      <c r="KD141" s="84"/>
      <c r="KE141" s="84"/>
      <c r="KF141" s="84"/>
      <c r="KG141" s="84"/>
      <c r="KH141" s="84"/>
      <c r="KI141" s="84"/>
      <c r="KJ141" s="84"/>
      <c r="KK141" s="84"/>
      <c r="KL141" s="84"/>
      <c r="KM141" s="84"/>
      <c r="KN141" s="84"/>
      <c r="KO141" s="84"/>
      <c r="KP141" s="84"/>
      <c r="KQ141" s="84"/>
      <c r="KR141" s="84"/>
      <c r="KS141" s="84"/>
      <c r="KT141" s="84"/>
      <c r="KU141" s="84"/>
      <c r="KV141" s="84"/>
      <c r="KW141" s="84"/>
      <c r="KX141" s="84"/>
      <c r="KY141" s="84"/>
      <c r="KZ141" s="84"/>
      <c r="LA141" s="84"/>
      <c r="LB141" s="84"/>
      <c r="LC141" s="84"/>
      <c r="LD141" s="84"/>
      <c r="LE141" s="84"/>
      <c r="LF141" s="84"/>
      <c r="LG141" s="84"/>
      <c r="LH141" s="84"/>
      <c r="LI141" s="84"/>
      <c r="LJ141" s="84"/>
      <c r="LK141" s="84"/>
      <c r="LL141" s="84"/>
      <c r="LM141" s="84"/>
      <c r="LN141" s="84"/>
      <c r="LO141" s="84"/>
      <c r="LP141" s="84"/>
      <c r="LQ141" s="84"/>
      <c r="LR141" s="84"/>
      <c r="LS141" s="84"/>
      <c r="LT141" s="84"/>
      <c r="LU141" s="84"/>
      <c r="LV141" s="84"/>
      <c r="LW141" s="84"/>
      <c r="LX141" s="84"/>
      <c r="LY141" s="84"/>
      <c r="LZ141" s="84"/>
      <c r="MA141" s="84"/>
      <c r="MB141" s="84"/>
      <c r="MC141" s="84"/>
      <c r="MD141" s="84"/>
      <c r="ME141" s="84"/>
      <c r="MF141" s="84"/>
      <c r="MG141" s="84"/>
      <c r="MH141" s="84"/>
      <c r="MI141" s="84"/>
      <c r="MJ141" s="84"/>
      <c r="MK141" s="84"/>
      <c r="ML141" s="84"/>
      <c r="MM141" s="84"/>
      <c r="MN141" s="84"/>
      <c r="MO141" s="84"/>
      <c r="MP141" s="84"/>
      <c r="MQ141" s="84"/>
      <c r="MR141" s="84"/>
      <c r="MS141" s="84"/>
      <c r="MT141" s="84"/>
      <c r="MU141" s="84"/>
      <c r="MV141" s="84"/>
      <c r="MW141" s="84"/>
      <c r="MX141" s="84"/>
      <c r="MY141" s="84"/>
      <c r="MZ141" s="84"/>
      <c r="NA141" s="84"/>
      <c r="NB141" s="84"/>
      <c r="NC141" s="84"/>
      <c r="ND141" s="84"/>
      <c r="NE141" s="84"/>
      <c r="NF141" s="84"/>
      <c r="NG141" s="84"/>
      <c r="NH141" s="84"/>
      <c r="NI141" s="84"/>
      <c r="NJ141" s="84"/>
      <c r="NK141" s="84"/>
      <c r="NL141" s="84"/>
      <c r="NM141" s="84"/>
      <c r="NN141" s="84"/>
      <c r="NO141" s="84"/>
      <c r="NP141" s="84"/>
      <c r="NQ141" s="84"/>
      <c r="NR141" s="84"/>
      <c r="NS141" s="84"/>
      <c r="NT141" s="84"/>
    </row>
    <row r="142" spans="1:384" s="83" customFormat="1" ht="27.75" customHeight="1">
      <c r="A142" s="621"/>
      <c r="B142" s="278" t="s">
        <v>23</v>
      </c>
      <c r="C142" s="46"/>
      <c r="D142" s="46"/>
      <c r="E142" s="46"/>
      <c r="F142" s="46"/>
      <c r="G142" s="46"/>
      <c r="H142" s="46"/>
      <c r="I142" s="276"/>
      <c r="J142" s="276"/>
      <c r="K142" s="276"/>
      <c r="L142" s="45"/>
      <c r="M142" s="45"/>
      <c r="N142" s="45"/>
      <c r="O142" s="270">
        <f>'Form_III MHT'!I140</f>
        <v>0</v>
      </c>
      <c r="P142" s="273">
        <f>'Form_III MHT'!J140</f>
        <v>0</v>
      </c>
      <c r="Q142" s="8">
        <f>'Form_III MHT'!K140</f>
        <v>0</v>
      </c>
      <c r="R142" s="244">
        <f t="shared" si="57"/>
        <v>0</v>
      </c>
      <c r="S142" s="244">
        <f t="shared" si="58"/>
        <v>0</v>
      </c>
      <c r="T142" s="244">
        <f t="shared" si="59"/>
        <v>0</v>
      </c>
      <c r="U142" s="517"/>
      <c r="V142" s="518"/>
      <c r="W142" s="519"/>
      <c r="X142" s="100"/>
      <c r="Y142" s="100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/>
      <c r="JE142" s="84"/>
      <c r="JF142" s="84"/>
      <c r="JG142" s="84"/>
      <c r="JH142" s="84"/>
      <c r="JI142" s="84"/>
      <c r="JJ142" s="84"/>
      <c r="JK142" s="84"/>
      <c r="JL142" s="84"/>
      <c r="JM142" s="84"/>
      <c r="JN142" s="84"/>
      <c r="JO142" s="84"/>
      <c r="JP142" s="84"/>
      <c r="JQ142" s="84"/>
      <c r="JR142" s="84"/>
      <c r="JS142" s="84"/>
      <c r="JT142" s="84"/>
      <c r="JU142" s="84"/>
      <c r="JV142" s="84"/>
      <c r="JW142" s="84"/>
      <c r="JX142" s="84"/>
      <c r="JY142" s="84"/>
      <c r="JZ142" s="84"/>
      <c r="KA142" s="84"/>
      <c r="KB142" s="84"/>
      <c r="KC142" s="84"/>
      <c r="KD142" s="84"/>
      <c r="KE142" s="84"/>
      <c r="KF142" s="84"/>
      <c r="KG142" s="84"/>
      <c r="KH142" s="84"/>
      <c r="KI142" s="84"/>
      <c r="KJ142" s="84"/>
      <c r="KK142" s="84"/>
      <c r="KL142" s="84"/>
      <c r="KM142" s="84"/>
      <c r="KN142" s="84"/>
      <c r="KO142" s="84"/>
      <c r="KP142" s="84"/>
      <c r="KQ142" s="84"/>
      <c r="KR142" s="84"/>
      <c r="KS142" s="84"/>
      <c r="KT142" s="84"/>
      <c r="KU142" s="84"/>
      <c r="KV142" s="84"/>
      <c r="KW142" s="84"/>
      <c r="KX142" s="84"/>
      <c r="KY142" s="84"/>
      <c r="KZ142" s="84"/>
      <c r="LA142" s="84"/>
      <c r="LB142" s="84"/>
      <c r="LC142" s="84"/>
      <c r="LD142" s="84"/>
      <c r="LE142" s="84"/>
      <c r="LF142" s="84"/>
      <c r="LG142" s="84"/>
      <c r="LH142" s="84"/>
      <c r="LI142" s="84"/>
      <c r="LJ142" s="84"/>
      <c r="LK142" s="84"/>
      <c r="LL142" s="84"/>
      <c r="LM142" s="84"/>
      <c r="LN142" s="84"/>
      <c r="LO142" s="84"/>
      <c r="LP142" s="84"/>
      <c r="LQ142" s="84"/>
      <c r="LR142" s="84"/>
      <c r="LS142" s="84"/>
      <c r="LT142" s="84"/>
      <c r="LU142" s="84"/>
      <c r="LV142" s="84"/>
      <c r="LW142" s="84"/>
      <c r="LX142" s="84"/>
      <c r="LY142" s="84"/>
      <c r="LZ142" s="84"/>
      <c r="MA142" s="84"/>
      <c r="MB142" s="84"/>
      <c r="MC142" s="84"/>
      <c r="MD142" s="84"/>
      <c r="ME142" s="84"/>
      <c r="MF142" s="84"/>
      <c r="MG142" s="84"/>
      <c r="MH142" s="84"/>
      <c r="MI142" s="84"/>
      <c r="MJ142" s="84"/>
      <c r="MK142" s="84"/>
      <c r="ML142" s="84"/>
      <c r="MM142" s="84"/>
      <c r="MN142" s="84"/>
      <c r="MO142" s="84"/>
      <c r="MP142" s="84"/>
      <c r="MQ142" s="84"/>
      <c r="MR142" s="84"/>
      <c r="MS142" s="84"/>
      <c r="MT142" s="84"/>
      <c r="MU142" s="84"/>
      <c r="MV142" s="84"/>
      <c r="MW142" s="84"/>
      <c r="MX142" s="84"/>
      <c r="MY142" s="84"/>
      <c r="MZ142" s="84"/>
      <c r="NA142" s="84"/>
      <c r="NB142" s="84"/>
      <c r="NC142" s="84"/>
      <c r="ND142" s="84"/>
      <c r="NE142" s="84"/>
      <c r="NF142" s="84"/>
      <c r="NG142" s="84"/>
      <c r="NH142" s="84"/>
      <c r="NI142" s="84"/>
      <c r="NJ142" s="84"/>
      <c r="NK142" s="84"/>
      <c r="NL142" s="84"/>
      <c r="NM142" s="84"/>
      <c r="NN142" s="84"/>
      <c r="NO142" s="84"/>
      <c r="NP142" s="84"/>
      <c r="NQ142" s="84"/>
      <c r="NR142" s="84"/>
      <c r="NS142" s="84"/>
      <c r="NT142" s="84"/>
    </row>
    <row r="143" spans="1:384" s="83" customFormat="1" ht="27.75" customHeight="1">
      <c r="A143" s="621" t="s">
        <v>81</v>
      </c>
      <c r="B143" s="278" t="s">
        <v>22</v>
      </c>
      <c r="C143" s="46"/>
      <c r="D143" s="46"/>
      <c r="E143" s="46"/>
      <c r="F143" s="46"/>
      <c r="G143" s="46"/>
      <c r="H143" s="46"/>
      <c r="I143" s="276"/>
      <c r="J143" s="276"/>
      <c r="K143" s="276"/>
      <c r="L143" s="45"/>
      <c r="M143" s="45"/>
      <c r="N143" s="45"/>
      <c r="O143" s="270">
        <f>'Form_III MHT'!I141</f>
        <v>0</v>
      </c>
      <c r="P143" s="273">
        <f>'Form_III MHT'!J141</f>
        <v>0</v>
      </c>
      <c r="Q143" s="8">
        <f>'Form_III MHT'!K141</f>
        <v>0</v>
      </c>
      <c r="R143" s="244">
        <f t="shared" si="57"/>
        <v>0</v>
      </c>
      <c r="S143" s="244">
        <f t="shared" si="58"/>
        <v>0</v>
      </c>
      <c r="T143" s="244">
        <f t="shared" si="59"/>
        <v>0</v>
      </c>
      <c r="U143" s="517"/>
      <c r="V143" s="518"/>
      <c r="W143" s="519"/>
      <c r="X143" s="100"/>
      <c r="Y143" s="100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4"/>
      <c r="JG143" s="84"/>
      <c r="JH143" s="84"/>
      <c r="JI143" s="84"/>
      <c r="JJ143" s="84"/>
      <c r="JK143" s="84"/>
      <c r="JL143" s="84"/>
      <c r="JM143" s="84"/>
      <c r="JN143" s="84"/>
      <c r="JO143" s="84"/>
      <c r="JP143" s="84"/>
      <c r="JQ143" s="84"/>
      <c r="JR143" s="84"/>
      <c r="JS143" s="84"/>
      <c r="JT143" s="84"/>
      <c r="JU143" s="84"/>
      <c r="JV143" s="84"/>
      <c r="JW143" s="84"/>
      <c r="JX143" s="84"/>
      <c r="JY143" s="84"/>
      <c r="JZ143" s="84"/>
      <c r="KA143" s="84"/>
      <c r="KB143" s="84"/>
      <c r="KC143" s="84"/>
      <c r="KD143" s="84"/>
      <c r="KE143" s="84"/>
      <c r="KF143" s="84"/>
      <c r="KG143" s="84"/>
      <c r="KH143" s="84"/>
      <c r="KI143" s="84"/>
      <c r="KJ143" s="84"/>
      <c r="KK143" s="84"/>
      <c r="KL143" s="84"/>
      <c r="KM143" s="84"/>
      <c r="KN143" s="84"/>
      <c r="KO143" s="84"/>
      <c r="KP143" s="84"/>
      <c r="KQ143" s="84"/>
      <c r="KR143" s="84"/>
      <c r="KS143" s="84"/>
      <c r="KT143" s="84"/>
      <c r="KU143" s="84"/>
      <c r="KV143" s="84"/>
      <c r="KW143" s="84"/>
      <c r="KX143" s="84"/>
      <c r="KY143" s="84"/>
      <c r="KZ143" s="84"/>
      <c r="LA143" s="84"/>
      <c r="LB143" s="84"/>
      <c r="LC143" s="84"/>
      <c r="LD143" s="84"/>
      <c r="LE143" s="84"/>
      <c r="LF143" s="84"/>
      <c r="LG143" s="84"/>
      <c r="LH143" s="84"/>
      <c r="LI143" s="84"/>
      <c r="LJ143" s="84"/>
      <c r="LK143" s="84"/>
      <c r="LL143" s="84"/>
      <c r="LM143" s="84"/>
      <c r="LN143" s="84"/>
      <c r="LO143" s="84"/>
      <c r="LP143" s="84"/>
      <c r="LQ143" s="84"/>
      <c r="LR143" s="84"/>
      <c r="LS143" s="84"/>
      <c r="LT143" s="84"/>
      <c r="LU143" s="84"/>
      <c r="LV143" s="84"/>
      <c r="LW143" s="84"/>
      <c r="LX143" s="84"/>
      <c r="LY143" s="84"/>
      <c r="LZ143" s="84"/>
      <c r="MA143" s="84"/>
      <c r="MB143" s="84"/>
      <c r="MC143" s="84"/>
      <c r="MD143" s="84"/>
      <c r="ME143" s="84"/>
      <c r="MF143" s="84"/>
      <c r="MG143" s="84"/>
      <c r="MH143" s="84"/>
      <c r="MI143" s="84"/>
      <c r="MJ143" s="84"/>
      <c r="MK143" s="84"/>
      <c r="ML143" s="84"/>
      <c r="MM143" s="84"/>
      <c r="MN143" s="84"/>
      <c r="MO143" s="84"/>
      <c r="MP143" s="84"/>
      <c r="MQ143" s="84"/>
      <c r="MR143" s="84"/>
      <c r="MS143" s="84"/>
      <c r="MT143" s="84"/>
      <c r="MU143" s="84"/>
      <c r="MV143" s="84"/>
      <c r="MW143" s="84"/>
      <c r="MX143" s="84"/>
      <c r="MY143" s="84"/>
      <c r="MZ143" s="84"/>
      <c r="NA143" s="84"/>
      <c r="NB143" s="84"/>
      <c r="NC143" s="84"/>
      <c r="ND143" s="84"/>
      <c r="NE143" s="84"/>
      <c r="NF143" s="84"/>
      <c r="NG143" s="84"/>
      <c r="NH143" s="84"/>
      <c r="NI143" s="84"/>
      <c r="NJ143" s="84"/>
      <c r="NK143" s="84"/>
      <c r="NL143" s="84"/>
      <c r="NM143" s="84"/>
      <c r="NN143" s="84"/>
      <c r="NO143" s="84"/>
      <c r="NP143" s="84"/>
      <c r="NQ143" s="84"/>
      <c r="NR143" s="84"/>
      <c r="NS143" s="84"/>
      <c r="NT143" s="84"/>
    </row>
    <row r="144" spans="1:384" s="83" customFormat="1" ht="27.75" customHeight="1">
      <c r="A144" s="621"/>
      <c r="B144" s="278" t="s">
        <v>23</v>
      </c>
      <c r="C144" s="46"/>
      <c r="D144" s="46"/>
      <c r="E144" s="46"/>
      <c r="F144" s="46"/>
      <c r="G144" s="46"/>
      <c r="H144" s="46"/>
      <c r="I144" s="276"/>
      <c r="J144" s="276"/>
      <c r="K144" s="276"/>
      <c r="L144" s="45"/>
      <c r="M144" s="45"/>
      <c r="N144" s="45"/>
      <c r="O144" s="270">
        <f>'Form_III MHT'!I142</f>
        <v>2</v>
      </c>
      <c r="P144" s="273">
        <f>'Form_III MHT'!J142</f>
        <v>5</v>
      </c>
      <c r="Q144" s="8">
        <f>'Form_III MHT'!K142</f>
        <v>0</v>
      </c>
      <c r="R144" s="244">
        <f t="shared" si="57"/>
        <v>2</v>
      </c>
      <c r="S144" s="244">
        <f t="shared" si="58"/>
        <v>5</v>
      </c>
      <c r="T144" s="244">
        <f t="shared" si="59"/>
        <v>0</v>
      </c>
      <c r="U144" s="517"/>
      <c r="V144" s="518"/>
      <c r="W144" s="519"/>
      <c r="X144" s="100"/>
      <c r="Y144" s="100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/>
      <c r="JE144" s="84"/>
      <c r="JF144" s="84"/>
      <c r="JG144" s="84"/>
      <c r="JH144" s="84"/>
      <c r="JI144" s="84"/>
      <c r="JJ144" s="84"/>
      <c r="JK144" s="84"/>
      <c r="JL144" s="84"/>
      <c r="JM144" s="84"/>
      <c r="JN144" s="84"/>
      <c r="JO144" s="84"/>
      <c r="JP144" s="84"/>
      <c r="JQ144" s="84"/>
      <c r="JR144" s="84"/>
      <c r="JS144" s="84"/>
      <c r="JT144" s="84"/>
      <c r="JU144" s="84"/>
      <c r="JV144" s="84"/>
      <c r="JW144" s="84"/>
      <c r="JX144" s="84"/>
      <c r="JY144" s="84"/>
      <c r="JZ144" s="84"/>
      <c r="KA144" s="84"/>
      <c r="KB144" s="84"/>
      <c r="KC144" s="84"/>
      <c r="KD144" s="84"/>
      <c r="KE144" s="84"/>
      <c r="KF144" s="84"/>
      <c r="KG144" s="84"/>
      <c r="KH144" s="84"/>
      <c r="KI144" s="84"/>
      <c r="KJ144" s="84"/>
      <c r="KK144" s="84"/>
      <c r="KL144" s="84"/>
      <c r="KM144" s="84"/>
      <c r="KN144" s="84"/>
      <c r="KO144" s="84"/>
      <c r="KP144" s="84"/>
      <c r="KQ144" s="84"/>
      <c r="KR144" s="84"/>
      <c r="KS144" s="84"/>
      <c r="KT144" s="84"/>
      <c r="KU144" s="84"/>
      <c r="KV144" s="84"/>
      <c r="KW144" s="84"/>
      <c r="KX144" s="84"/>
      <c r="KY144" s="84"/>
      <c r="KZ144" s="84"/>
      <c r="LA144" s="84"/>
      <c r="LB144" s="84"/>
      <c r="LC144" s="84"/>
      <c r="LD144" s="84"/>
      <c r="LE144" s="84"/>
      <c r="LF144" s="84"/>
      <c r="LG144" s="84"/>
      <c r="LH144" s="84"/>
      <c r="LI144" s="84"/>
      <c r="LJ144" s="84"/>
      <c r="LK144" s="84"/>
      <c r="LL144" s="84"/>
      <c r="LM144" s="84"/>
      <c r="LN144" s="84"/>
      <c r="LO144" s="84"/>
      <c r="LP144" s="84"/>
      <c r="LQ144" s="84"/>
      <c r="LR144" s="84"/>
      <c r="LS144" s="84"/>
      <c r="LT144" s="84"/>
      <c r="LU144" s="84"/>
      <c r="LV144" s="84"/>
      <c r="LW144" s="84"/>
      <c r="LX144" s="84"/>
      <c r="LY144" s="84"/>
      <c r="LZ144" s="84"/>
      <c r="MA144" s="84"/>
      <c r="MB144" s="84"/>
      <c r="MC144" s="84"/>
      <c r="MD144" s="84"/>
      <c r="ME144" s="84"/>
      <c r="MF144" s="84"/>
      <c r="MG144" s="84"/>
      <c r="MH144" s="84"/>
      <c r="MI144" s="84"/>
      <c r="MJ144" s="84"/>
      <c r="MK144" s="84"/>
      <c r="ML144" s="84"/>
      <c r="MM144" s="84"/>
      <c r="MN144" s="84"/>
      <c r="MO144" s="84"/>
      <c r="MP144" s="84"/>
      <c r="MQ144" s="84"/>
      <c r="MR144" s="84"/>
      <c r="MS144" s="84"/>
      <c r="MT144" s="84"/>
      <c r="MU144" s="84"/>
      <c r="MV144" s="84"/>
      <c r="MW144" s="84"/>
      <c r="MX144" s="84"/>
      <c r="MY144" s="84"/>
      <c r="MZ144" s="84"/>
      <c r="NA144" s="84"/>
      <c r="NB144" s="84"/>
      <c r="NC144" s="84"/>
      <c r="ND144" s="84"/>
      <c r="NE144" s="84"/>
      <c r="NF144" s="84"/>
      <c r="NG144" s="84"/>
      <c r="NH144" s="84"/>
      <c r="NI144" s="84"/>
      <c r="NJ144" s="84"/>
      <c r="NK144" s="84"/>
      <c r="NL144" s="84"/>
      <c r="NM144" s="84"/>
      <c r="NN144" s="84"/>
      <c r="NO144" s="84"/>
      <c r="NP144" s="84"/>
      <c r="NQ144" s="84"/>
      <c r="NR144" s="84"/>
      <c r="NS144" s="84"/>
      <c r="NT144" s="84"/>
    </row>
    <row r="145" spans="1:384" s="83" customFormat="1" ht="27.75" customHeight="1">
      <c r="A145" s="621" t="s">
        <v>82</v>
      </c>
      <c r="B145" s="278" t="s">
        <v>22</v>
      </c>
      <c r="C145" s="46"/>
      <c r="D145" s="46"/>
      <c r="E145" s="46"/>
      <c r="F145" s="46"/>
      <c r="G145" s="46"/>
      <c r="H145" s="46"/>
      <c r="I145" s="276"/>
      <c r="J145" s="276"/>
      <c r="K145" s="276"/>
      <c r="L145" s="45"/>
      <c r="M145" s="45"/>
      <c r="N145" s="45"/>
      <c r="O145" s="270">
        <f>'Form_III MHT'!I143</f>
        <v>0</v>
      </c>
      <c r="P145" s="273">
        <f>'Form_III MHT'!J143</f>
        <v>0</v>
      </c>
      <c r="Q145" s="8">
        <f>'Form_III MHT'!K143</f>
        <v>0</v>
      </c>
      <c r="R145" s="244">
        <f t="shared" si="57"/>
        <v>0</v>
      </c>
      <c r="S145" s="244">
        <f t="shared" si="58"/>
        <v>0</v>
      </c>
      <c r="T145" s="244">
        <f t="shared" si="59"/>
        <v>0</v>
      </c>
      <c r="U145" s="517"/>
      <c r="V145" s="518"/>
      <c r="W145" s="519"/>
      <c r="X145" s="100"/>
      <c r="Y145" s="100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/>
      <c r="JE145" s="84"/>
      <c r="JF145" s="84"/>
      <c r="JG145" s="84"/>
      <c r="JH145" s="84"/>
      <c r="JI145" s="84"/>
      <c r="JJ145" s="84"/>
      <c r="JK145" s="84"/>
      <c r="JL145" s="84"/>
      <c r="JM145" s="84"/>
      <c r="JN145" s="84"/>
      <c r="JO145" s="84"/>
      <c r="JP145" s="84"/>
      <c r="JQ145" s="84"/>
      <c r="JR145" s="84"/>
      <c r="JS145" s="84"/>
      <c r="JT145" s="84"/>
      <c r="JU145" s="84"/>
      <c r="JV145" s="84"/>
      <c r="JW145" s="84"/>
      <c r="JX145" s="84"/>
      <c r="JY145" s="84"/>
      <c r="JZ145" s="84"/>
      <c r="KA145" s="84"/>
      <c r="KB145" s="84"/>
      <c r="KC145" s="84"/>
      <c r="KD145" s="84"/>
      <c r="KE145" s="84"/>
      <c r="KF145" s="84"/>
      <c r="KG145" s="84"/>
      <c r="KH145" s="84"/>
      <c r="KI145" s="84"/>
      <c r="KJ145" s="84"/>
      <c r="KK145" s="84"/>
      <c r="KL145" s="84"/>
      <c r="KM145" s="84"/>
      <c r="KN145" s="84"/>
      <c r="KO145" s="84"/>
      <c r="KP145" s="84"/>
      <c r="KQ145" s="84"/>
      <c r="KR145" s="84"/>
      <c r="KS145" s="84"/>
      <c r="KT145" s="84"/>
      <c r="KU145" s="84"/>
      <c r="KV145" s="84"/>
      <c r="KW145" s="84"/>
      <c r="KX145" s="84"/>
      <c r="KY145" s="84"/>
      <c r="KZ145" s="84"/>
      <c r="LA145" s="84"/>
      <c r="LB145" s="84"/>
      <c r="LC145" s="84"/>
      <c r="LD145" s="84"/>
      <c r="LE145" s="84"/>
      <c r="LF145" s="84"/>
      <c r="LG145" s="84"/>
      <c r="LH145" s="84"/>
      <c r="LI145" s="84"/>
      <c r="LJ145" s="84"/>
      <c r="LK145" s="84"/>
      <c r="LL145" s="84"/>
      <c r="LM145" s="84"/>
      <c r="LN145" s="84"/>
      <c r="LO145" s="84"/>
      <c r="LP145" s="84"/>
      <c r="LQ145" s="84"/>
      <c r="LR145" s="84"/>
      <c r="LS145" s="84"/>
      <c r="LT145" s="84"/>
      <c r="LU145" s="84"/>
      <c r="LV145" s="84"/>
      <c r="LW145" s="84"/>
      <c r="LX145" s="84"/>
      <c r="LY145" s="84"/>
      <c r="LZ145" s="84"/>
      <c r="MA145" s="84"/>
      <c r="MB145" s="84"/>
      <c r="MC145" s="84"/>
      <c r="MD145" s="84"/>
      <c r="ME145" s="84"/>
      <c r="MF145" s="84"/>
      <c r="MG145" s="84"/>
      <c r="MH145" s="84"/>
      <c r="MI145" s="84"/>
      <c r="MJ145" s="84"/>
      <c r="MK145" s="84"/>
      <c r="ML145" s="84"/>
      <c r="MM145" s="84"/>
      <c r="MN145" s="84"/>
      <c r="MO145" s="84"/>
      <c r="MP145" s="84"/>
      <c r="MQ145" s="84"/>
      <c r="MR145" s="84"/>
      <c r="MS145" s="84"/>
      <c r="MT145" s="84"/>
      <c r="MU145" s="84"/>
      <c r="MV145" s="84"/>
      <c r="MW145" s="84"/>
      <c r="MX145" s="84"/>
      <c r="MY145" s="84"/>
      <c r="MZ145" s="84"/>
      <c r="NA145" s="84"/>
      <c r="NB145" s="84"/>
      <c r="NC145" s="84"/>
      <c r="ND145" s="84"/>
      <c r="NE145" s="84"/>
      <c r="NF145" s="84"/>
      <c r="NG145" s="84"/>
      <c r="NH145" s="84"/>
      <c r="NI145" s="84"/>
      <c r="NJ145" s="84"/>
      <c r="NK145" s="84"/>
      <c r="NL145" s="84"/>
      <c r="NM145" s="84"/>
      <c r="NN145" s="84"/>
      <c r="NO145" s="84"/>
      <c r="NP145" s="84"/>
      <c r="NQ145" s="84"/>
      <c r="NR145" s="84"/>
      <c r="NS145" s="84"/>
      <c r="NT145" s="84"/>
    </row>
    <row r="146" spans="1:384" s="83" customFormat="1" ht="27.75" customHeight="1">
      <c r="A146" s="621"/>
      <c r="B146" s="278" t="s">
        <v>23</v>
      </c>
      <c r="C146" s="46"/>
      <c r="D146" s="46"/>
      <c r="E146" s="46"/>
      <c r="F146" s="46"/>
      <c r="G146" s="46"/>
      <c r="H146" s="46"/>
      <c r="I146" s="276"/>
      <c r="J146" s="276"/>
      <c r="K146" s="276"/>
      <c r="L146" s="45"/>
      <c r="M146" s="45"/>
      <c r="N146" s="45"/>
      <c r="O146" s="270">
        <f>'Form_III MHT'!I144</f>
        <v>0</v>
      </c>
      <c r="P146" s="273">
        <f>'Form_III MHT'!J144</f>
        <v>12</v>
      </c>
      <c r="Q146" s="8">
        <f>'Form_III MHT'!K144</f>
        <v>0</v>
      </c>
      <c r="R146" s="244">
        <f t="shared" si="57"/>
        <v>0</v>
      </c>
      <c r="S146" s="244">
        <f t="shared" si="58"/>
        <v>12</v>
      </c>
      <c r="T146" s="244">
        <f t="shared" si="59"/>
        <v>0</v>
      </c>
      <c r="U146" s="517"/>
      <c r="V146" s="518"/>
      <c r="W146" s="519"/>
      <c r="X146" s="100"/>
      <c r="Y146" s="100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/>
      <c r="JE146" s="84"/>
      <c r="JF146" s="84"/>
      <c r="JG146" s="84"/>
      <c r="JH146" s="84"/>
      <c r="JI146" s="84"/>
      <c r="JJ146" s="84"/>
      <c r="JK146" s="84"/>
      <c r="JL146" s="84"/>
      <c r="JM146" s="84"/>
      <c r="JN146" s="84"/>
      <c r="JO146" s="84"/>
      <c r="JP146" s="84"/>
      <c r="JQ146" s="84"/>
      <c r="JR146" s="84"/>
      <c r="JS146" s="84"/>
      <c r="JT146" s="84"/>
      <c r="JU146" s="84"/>
      <c r="JV146" s="84"/>
      <c r="JW146" s="84"/>
      <c r="JX146" s="84"/>
      <c r="JY146" s="84"/>
      <c r="JZ146" s="84"/>
      <c r="KA146" s="84"/>
      <c r="KB146" s="84"/>
      <c r="KC146" s="84"/>
      <c r="KD146" s="84"/>
      <c r="KE146" s="84"/>
      <c r="KF146" s="84"/>
      <c r="KG146" s="84"/>
      <c r="KH146" s="84"/>
      <c r="KI146" s="84"/>
      <c r="KJ146" s="84"/>
      <c r="KK146" s="84"/>
      <c r="KL146" s="84"/>
      <c r="KM146" s="84"/>
      <c r="KN146" s="84"/>
      <c r="KO146" s="84"/>
      <c r="KP146" s="84"/>
      <c r="KQ146" s="84"/>
      <c r="KR146" s="84"/>
      <c r="KS146" s="84"/>
      <c r="KT146" s="84"/>
      <c r="KU146" s="84"/>
      <c r="KV146" s="84"/>
      <c r="KW146" s="84"/>
      <c r="KX146" s="84"/>
      <c r="KY146" s="84"/>
      <c r="KZ146" s="84"/>
      <c r="LA146" s="84"/>
      <c r="LB146" s="84"/>
      <c r="LC146" s="84"/>
      <c r="LD146" s="84"/>
      <c r="LE146" s="84"/>
      <c r="LF146" s="84"/>
      <c r="LG146" s="84"/>
      <c r="LH146" s="84"/>
      <c r="LI146" s="84"/>
      <c r="LJ146" s="84"/>
      <c r="LK146" s="84"/>
      <c r="LL146" s="84"/>
      <c r="LM146" s="84"/>
      <c r="LN146" s="84"/>
      <c r="LO146" s="84"/>
      <c r="LP146" s="84"/>
      <c r="LQ146" s="84"/>
      <c r="LR146" s="84"/>
      <c r="LS146" s="84"/>
      <c r="LT146" s="84"/>
      <c r="LU146" s="84"/>
      <c r="LV146" s="84"/>
      <c r="LW146" s="84"/>
      <c r="LX146" s="84"/>
      <c r="LY146" s="84"/>
      <c r="LZ146" s="84"/>
      <c r="MA146" s="84"/>
      <c r="MB146" s="84"/>
      <c r="MC146" s="84"/>
      <c r="MD146" s="84"/>
      <c r="ME146" s="84"/>
      <c r="MF146" s="84"/>
      <c r="MG146" s="84"/>
      <c r="MH146" s="84"/>
      <c r="MI146" s="84"/>
      <c r="MJ146" s="84"/>
      <c r="MK146" s="84"/>
      <c r="ML146" s="84"/>
      <c r="MM146" s="84"/>
      <c r="MN146" s="84"/>
      <c r="MO146" s="84"/>
      <c r="MP146" s="84"/>
      <c r="MQ146" s="84"/>
      <c r="MR146" s="84"/>
      <c r="MS146" s="84"/>
      <c r="MT146" s="84"/>
      <c r="MU146" s="84"/>
      <c r="MV146" s="84"/>
      <c r="MW146" s="84"/>
      <c r="MX146" s="84"/>
      <c r="MY146" s="84"/>
      <c r="MZ146" s="84"/>
      <c r="NA146" s="84"/>
      <c r="NB146" s="84"/>
      <c r="NC146" s="84"/>
      <c r="ND146" s="84"/>
      <c r="NE146" s="84"/>
      <c r="NF146" s="84"/>
      <c r="NG146" s="84"/>
      <c r="NH146" s="84"/>
      <c r="NI146" s="84"/>
      <c r="NJ146" s="84"/>
      <c r="NK146" s="84"/>
      <c r="NL146" s="84"/>
      <c r="NM146" s="84"/>
      <c r="NN146" s="84"/>
      <c r="NO146" s="84"/>
      <c r="NP146" s="84"/>
      <c r="NQ146" s="84"/>
      <c r="NR146" s="84"/>
      <c r="NS146" s="84"/>
      <c r="NT146" s="84"/>
    </row>
    <row r="147" spans="1:384" s="83" customFormat="1" ht="37.5" customHeight="1">
      <c r="A147" s="621" t="s">
        <v>83</v>
      </c>
      <c r="B147" s="278" t="s">
        <v>22</v>
      </c>
      <c r="C147" s="46"/>
      <c r="D147" s="46"/>
      <c r="E147" s="46"/>
      <c r="F147" s="46"/>
      <c r="G147" s="46"/>
      <c r="H147" s="46"/>
      <c r="I147" s="276"/>
      <c r="J147" s="276"/>
      <c r="K147" s="276"/>
      <c r="L147" s="45"/>
      <c r="M147" s="45"/>
      <c r="N147" s="45"/>
      <c r="O147" s="270">
        <f>'Form_III MHT'!I145</f>
        <v>0</v>
      </c>
      <c r="P147" s="273">
        <f>'Form_III MHT'!J145</f>
        <v>0</v>
      </c>
      <c r="Q147" s="8">
        <f>'Form_III MHT'!K145</f>
        <v>0</v>
      </c>
      <c r="R147" s="244">
        <f t="shared" si="57"/>
        <v>0</v>
      </c>
      <c r="S147" s="244">
        <f t="shared" si="58"/>
        <v>0</v>
      </c>
      <c r="T147" s="244">
        <f t="shared" si="59"/>
        <v>0</v>
      </c>
      <c r="U147" s="517"/>
      <c r="V147" s="518"/>
      <c r="W147" s="519"/>
      <c r="X147" s="100"/>
      <c r="Y147" s="100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/>
      <c r="JE147" s="84"/>
      <c r="JF147" s="84"/>
      <c r="JG147" s="84"/>
      <c r="JH147" s="84"/>
      <c r="JI147" s="84"/>
      <c r="JJ147" s="84"/>
      <c r="JK147" s="84"/>
      <c r="JL147" s="84"/>
      <c r="JM147" s="84"/>
      <c r="JN147" s="84"/>
      <c r="JO147" s="84"/>
      <c r="JP147" s="84"/>
      <c r="JQ147" s="84"/>
      <c r="JR147" s="84"/>
      <c r="JS147" s="84"/>
      <c r="JT147" s="84"/>
      <c r="JU147" s="84"/>
      <c r="JV147" s="84"/>
      <c r="JW147" s="84"/>
      <c r="JX147" s="84"/>
      <c r="JY147" s="84"/>
      <c r="JZ147" s="84"/>
      <c r="KA147" s="84"/>
      <c r="KB147" s="84"/>
      <c r="KC147" s="84"/>
      <c r="KD147" s="84"/>
      <c r="KE147" s="84"/>
      <c r="KF147" s="84"/>
      <c r="KG147" s="84"/>
      <c r="KH147" s="84"/>
      <c r="KI147" s="84"/>
      <c r="KJ147" s="84"/>
      <c r="KK147" s="84"/>
      <c r="KL147" s="84"/>
      <c r="KM147" s="84"/>
      <c r="KN147" s="84"/>
      <c r="KO147" s="84"/>
      <c r="KP147" s="84"/>
      <c r="KQ147" s="84"/>
      <c r="KR147" s="84"/>
      <c r="KS147" s="84"/>
      <c r="KT147" s="84"/>
      <c r="KU147" s="84"/>
      <c r="KV147" s="84"/>
      <c r="KW147" s="84"/>
      <c r="KX147" s="84"/>
      <c r="KY147" s="84"/>
      <c r="KZ147" s="84"/>
      <c r="LA147" s="84"/>
      <c r="LB147" s="84"/>
      <c r="LC147" s="84"/>
      <c r="LD147" s="84"/>
      <c r="LE147" s="84"/>
      <c r="LF147" s="84"/>
      <c r="LG147" s="84"/>
      <c r="LH147" s="84"/>
      <c r="LI147" s="84"/>
      <c r="LJ147" s="84"/>
      <c r="LK147" s="84"/>
      <c r="LL147" s="84"/>
      <c r="LM147" s="84"/>
      <c r="LN147" s="84"/>
      <c r="LO147" s="84"/>
      <c r="LP147" s="84"/>
      <c r="LQ147" s="84"/>
      <c r="LR147" s="84"/>
      <c r="LS147" s="84"/>
      <c r="LT147" s="84"/>
      <c r="LU147" s="84"/>
      <c r="LV147" s="84"/>
      <c r="LW147" s="84"/>
      <c r="LX147" s="84"/>
      <c r="LY147" s="84"/>
      <c r="LZ147" s="84"/>
      <c r="MA147" s="84"/>
      <c r="MB147" s="84"/>
      <c r="MC147" s="84"/>
      <c r="MD147" s="84"/>
      <c r="ME147" s="84"/>
      <c r="MF147" s="84"/>
      <c r="MG147" s="84"/>
      <c r="MH147" s="84"/>
      <c r="MI147" s="84"/>
      <c r="MJ147" s="84"/>
      <c r="MK147" s="84"/>
      <c r="ML147" s="84"/>
      <c r="MM147" s="84"/>
      <c r="MN147" s="84"/>
      <c r="MO147" s="84"/>
      <c r="MP147" s="84"/>
      <c r="MQ147" s="84"/>
      <c r="MR147" s="84"/>
      <c r="MS147" s="84"/>
      <c r="MT147" s="84"/>
      <c r="MU147" s="84"/>
      <c r="MV147" s="84"/>
      <c r="MW147" s="84"/>
      <c r="MX147" s="84"/>
      <c r="MY147" s="84"/>
      <c r="MZ147" s="84"/>
      <c r="NA147" s="84"/>
      <c r="NB147" s="84"/>
      <c r="NC147" s="84"/>
      <c r="ND147" s="84"/>
      <c r="NE147" s="84"/>
      <c r="NF147" s="84"/>
      <c r="NG147" s="84"/>
      <c r="NH147" s="84"/>
      <c r="NI147" s="84"/>
      <c r="NJ147" s="84"/>
      <c r="NK147" s="84"/>
      <c r="NL147" s="84"/>
      <c r="NM147" s="84"/>
      <c r="NN147" s="84"/>
      <c r="NO147" s="84"/>
      <c r="NP147" s="84"/>
      <c r="NQ147" s="84"/>
      <c r="NR147" s="84"/>
      <c r="NS147" s="84"/>
      <c r="NT147" s="84"/>
    </row>
    <row r="148" spans="1:384" s="83" customFormat="1" ht="27.75" customHeight="1">
      <c r="A148" s="621"/>
      <c r="B148" s="278" t="s">
        <v>23</v>
      </c>
      <c r="C148" s="46"/>
      <c r="D148" s="46"/>
      <c r="E148" s="46"/>
      <c r="F148" s="46"/>
      <c r="G148" s="46"/>
      <c r="H148" s="46"/>
      <c r="I148" s="276"/>
      <c r="J148" s="276"/>
      <c r="K148" s="276"/>
      <c r="L148" s="45"/>
      <c r="M148" s="45"/>
      <c r="N148" s="45"/>
      <c r="O148" s="270">
        <f>'Form_III MHT'!I146</f>
        <v>0</v>
      </c>
      <c r="P148" s="273">
        <f>'Form_III MHT'!J146</f>
        <v>3</v>
      </c>
      <c r="Q148" s="8">
        <f>'Form_III MHT'!K146</f>
        <v>0</v>
      </c>
      <c r="R148" s="244">
        <f t="shared" si="57"/>
        <v>0</v>
      </c>
      <c r="S148" s="244">
        <f t="shared" si="58"/>
        <v>3</v>
      </c>
      <c r="T148" s="244">
        <f t="shared" si="59"/>
        <v>0</v>
      </c>
      <c r="U148" s="517"/>
      <c r="V148" s="518"/>
      <c r="W148" s="519"/>
      <c r="X148" s="100"/>
      <c r="Y148" s="100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/>
      <c r="JE148" s="84"/>
      <c r="JF148" s="84"/>
      <c r="JG148" s="84"/>
      <c r="JH148" s="84"/>
      <c r="JI148" s="84"/>
      <c r="JJ148" s="84"/>
      <c r="JK148" s="84"/>
      <c r="JL148" s="84"/>
      <c r="JM148" s="84"/>
      <c r="JN148" s="84"/>
      <c r="JO148" s="84"/>
      <c r="JP148" s="84"/>
      <c r="JQ148" s="84"/>
      <c r="JR148" s="84"/>
      <c r="JS148" s="84"/>
      <c r="JT148" s="84"/>
      <c r="JU148" s="84"/>
      <c r="JV148" s="84"/>
      <c r="JW148" s="84"/>
      <c r="JX148" s="84"/>
      <c r="JY148" s="84"/>
      <c r="JZ148" s="84"/>
      <c r="KA148" s="84"/>
      <c r="KB148" s="84"/>
      <c r="KC148" s="84"/>
      <c r="KD148" s="84"/>
      <c r="KE148" s="84"/>
      <c r="KF148" s="84"/>
      <c r="KG148" s="84"/>
      <c r="KH148" s="84"/>
      <c r="KI148" s="84"/>
      <c r="KJ148" s="84"/>
      <c r="KK148" s="84"/>
      <c r="KL148" s="84"/>
      <c r="KM148" s="84"/>
      <c r="KN148" s="84"/>
      <c r="KO148" s="84"/>
      <c r="KP148" s="84"/>
      <c r="KQ148" s="84"/>
      <c r="KR148" s="84"/>
      <c r="KS148" s="84"/>
      <c r="KT148" s="84"/>
      <c r="KU148" s="84"/>
      <c r="KV148" s="84"/>
      <c r="KW148" s="84"/>
      <c r="KX148" s="84"/>
      <c r="KY148" s="84"/>
      <c r="KZ148" s="84"/>
      <c r="LA148" s="84"/>
      <c r="LB148" s="84"/>
      <c r="LC148" s="84"/>
      <c r="LD148" s="84"/>
      <c r="LE148" s="84"/>
      <c r="LF148" s="84"/>
      <c r="LG148" s="84"/>
      <c r="LH148" s="84"/>
      <c r="LI148" s="84"/>
      <c r="LJ148" s="84"/>
      <c r="LK148" s="84"/>
      <c r="LL148" s="84"/>
      <c r="LM148" s="84"/>
      <c r="LN148" s="84"/>
      <c r="LO148" s="84"/>
      <c r="LP148" s="84"/>
      <c r="LQ148" s="84"/>
      <c r="LR148" s="84"/>
      <c r="LS148" s="84"/>
      <c r="LT148" s="84"/>
      <c r="LU148" s="84"/>
      <c r="LV148" s="84"/>
      <c r="LW148" s="84"/>
      <c r="LX148" s="84"/>
      <c r="LY148" s="84"/>
      <c r="LZ148" s="84"/>
      <c r="MA148" s="84"/>
      <c r="MB148" s="84"/>
      <c r="MC148" s="84"/>
      <c r="MD148" s="84"/>
      <c r="ME148" s="84"/>
      <c r="MF148" s="84"/>
      <c r="MG148" s="84"/>
      <c r="MH148" s="84"/>
      <c r="MI148" s="84"/>
      <c r="MJ148" s="84"/>
      <c r="MK148" s="84"/>
      <c r="ML148" s="84"/>
      <c r="MM148" s="84"/>
      <c r="MN148" s="84"/>
      <c r="MO148" s="84"/>
      <c r="MP148" s="84"/>
      <c r="MQ148" s="84"/>
      <c r="MR148" s="84"/>
      <c r="MS148" s="84"/>
      <c r="MT148" s="84"/>
      <c r="MU148" s="84"/>
      <c r="MV148" s="84"/>
      <c r="MW148" s="84"/>
      <c r="MX148" s="84"/>
      <c r="MY148" s="84"/>
      <c r="MZ148" s="84"/>
      <c r="NA148" s="84"/>
      <c r="NB148" s="84"/>
      <c r="NC148" s="84"/>
      <c r="ND148" s="84"/>
      <c r="NE148" s="84"/>
      <c r="NF148" s="84"/>
      <c r="NG148" s="84"/>
      <c r="NH148" s="84"/>
      <c r="NI148" s="84"/>
      <c r="NJ148" s="84"/>
      <c r="NK148" s="84"/>
      <c r="NL148" s="84"/>
      <c r="NM148" s="84"/>
      <c r="NN148" s="84"/>
      <c r="NO148" s="84"/>
      <c r="NP148" s="84"/>
      <c r="NQ148" s="84"/>
      <c r="NR148" s="84"/>
      <c r="NS148" s="84"/>
      <c r="NT148" s="84"/>
    </row>
    <row r="149" spans="1:384" s="83" customFormat="1" ht="27.75" customHeight="1">
      <c r="A149" s="666" t="s">
        <v>152</v>
      </c>
      <c r="B149" s="278" t="s">
        <v>22</v>
      </c>
      <c r="C149" s="46"/>
      <c r="D149" s="46"/>
      <c r="E149" s="46"/>
      <c r="F149" s="46"/>
      <c r="G149" s="46"/>
      <c r="H149" s="46"/>
      <c r="I149" s="276"/>
      <c r="J149" s="276"/>
      <c r="K149" s="276"/>
      <c r="L149" s="45"/>
      <c r="M149" s="45"/>
      <c r="N149" s="45"/>
      <c r="O149" s="270">
        <f>'Form_III MHT'!I147</f>
        <v>0</v>
      </c>
      <c r="P149" s="273">
        <f>'Form_III MHT'!J147</f>
        <v>0</v>
      </c>
      <c r="Q149" s="8">
        <f>'Form_III MHT'!K147</f>
        <v>0</v>
      </c>
      <c r="R149" s="244">
        <f t="shared" si="57"/>
        <v>0</v>
      </c>
      <c r="S149" s="244">
        <f t="shared" si="58"/>
        <v>0</v>
      </c>
      <c r="T149" s="244">
        <f t="shared" si="59"/>
        <v>0</v>
      </c>
      <c r="U149" s="517"/>
      <c r="V149" s="518"/>
      <c r="W149" s="519"/>
      <c r="X149" s="100"/>
      <c r="Y149" s="100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/>
      <c r="JE149" s="84"/>
      <c r="JF149" s="84"/>
      <c r="JG149" s="84"/>
      <c r="JH149" s="84"/>
      <c r="JI149" s="84"/>
      <c r="JJ149" s="84"/>
      <c r="JK149" s="84"/>
      <c r="JL149" s="84"/>
      <c r="JM149" s="84"/>
      <c r="JN149" s="84"/>
      <c r="JO149" s="84"/>
      <c r="JP149" s="84"/>
      <c r="JQ149" s="84"/>
      <c r="JR149" s="84"/>
      <c r="JS149" s="84"/>
      <c r="JT149" s="84"/>
      <c r="JU149" s="84"/>
      <c r="JV149" s="84"/>
      <c r="JW149" s="84"/>
      <c r="JX149" s="84"/>
      <c r="JY149" s="84"/>
      <c r="JZ149" s="84"/>
      <c r="KA149" s="84"/>
      <c r="KB149" s="84"/>
      <c r="KC149" s="84"/>
      <c r="KD149" s="84"/>
      <c r="KE149" s="84"/>
      <c r="KF149" s="84"/>
      <c r="KG149" s="84"/>
      <c r="KH149" s="84"/>
      <c r="KI149" s="84"/>
      <c r="KJ149" s="84"/>
      <c r="KK149" s="84"/>
      <c r="KL149" s="84"/>
      <c r="KM149" s="84"/>
      <c r="KN149" s="84"/>
      <c r="KO149" s="84"/>
      <c r="KP149" s="84"/>
      <c r="KQ149" s="84"/>
      <c r="KR149" s="84"/>
      <c r="KS149" s="84"/>
      <c r="KT149" s="84"/>
      <c r="KU149" s="84"/>
      <c r="KV149" s="84"/>
      <c r="KW149" s="84"/>
      <c r="KX149" s="84"/>
      <c r="KY149" s="84"/>
      <c r="KZ149" s="84"/>
      <c r="LA149" s="84"/>
      <c r="LB149" s="84"/>
      <c r="LC149" s="84"/>
      <c r="LD149" s="84"/>
      <c r="LE149" s="84"/>
      <c r="LF149" s="84"/>
      <c r="LG149" s="84"/>
      <c r="LH149" s="84"/>
      <c r="LI149" s="84"/>
      <c r="LJ149" s="84"/>
      <c r="LK149" s="84"/>
      <c r="LL149" s="84"/>
      <c r="LM149" s="84"/>
      <c r="LN149" s="84"/>
      <c r="LO149" s="84"/>
      <c r="LP149" s="84"/>
      <c r="LQ149" s="84"/>
      <c r="LR149" s="84"/>
      <c r="LS149" s="84"/>
      <c r="LT149" s="84"/>
      <c r="LU149" s="84"/>
      <c r="LV149" s="84"/>
      <c r="LW149" s="84"/>
      <c r="LX149" s="84"/>
      <c r="LY149" s="84"/>
      <c r="LZ149" s="84"/>
      <c r="MA149" s="84"/>
      <c r="MB149" s="84"/>
      <c r="MC149" s="84"/>
      <c r="MD149" s="84"/>
      <c r="ME149" s="84"/>
      <c r="MF149" s="84"/>
      <c r="MG149" s="84"/>
      <c r="MH149" s="84"/>
      <c r="MI149" s="84"/>
      <c r="MJ149" s="84"/>
      <c r="MK149" s="84"/>
      <c r="ML149" s="84"/>
      <c r="MM149" s="84"/>
      <c r="MN149" s="84"/>
      <c r="MO149" s="84"/>
      <c r="MP149" s="84"/>
      <c r="MQ149" s="84"/>
      <c r="MR149" s="84"/>
      <c r="MS149" s="84"/>
      <c r="MT149" s="84"/>
      <c r="MU149" s="84"/>
      <c r="MV149" s="84"/>
      <c r="MW149" s="84"/>
      <c r="MX149" s="84"/>
      <c r="MY149" s="84"/>
      <c r="MZ149" s="84"/>
      <c r="NA149" s="84"/>
      <c r="NB149" s="84"/>
      <c r="NC149" s="84"/>
      <c r="ND149" s="84"/>
      <c r="NE149" s="84"/>
      <c r="NF149" s="84"/>
      <c r="NG149" s="84"/>
      <c r="NH149" s="84"/>
      <c r="NI149" s="84"/>
      <c r="NJ149" s="84"/>
      <c r="NK149" s="84"/>
      <c r="NL149" s="84"/>
      <c r="NM149" s="84"/>
      <c r="NN149" s="84"/>
      <c r="NO149" s="84"/>
      <c r="NP149" s="84"/>
      <c r="NQ149" s="84"/>
      <c r="NR149" s="84"/>
      <c r="NS149" s="84"/>
      <c r="NT149" s="84"/>
    </row>
    <row r="150" spans="1:384" s="83" customFormat="1" ht="27.75" customHeight="1">
      <c r="A150" s="667"/>
      <c r="B150" s="278" t="s">
        <v>23</v>
      </c>
      <c r="C150" s="46"/>
      <c r="D150" s="46"/>
      <c r="E150" s="46"/>
      <c r="F150" s="46"/>
      <c r="G150" s="46"/>
      <c r="H150" s="46"/>
      <c r="I150" s="276"/>
      <c r="J150" s="276"/>
      <c r="K150" s="276"/>
      <c r="L150" s="45"/>
      <c r="M150" s="45"/>
      <c r="N150" s="45"/>
      <c r="O150" s="270">
        <f>'Form_III MHT'!I148</f>
        <v>0</v>
      </c>
      <c r="P150" s="273">
        <f>'Form_III MHT'!J148</f>
        <v>0</v>
      </c>
      <c r="Q150" s="8">
        <f>'Form_III MHT'!K148</f>
        <v>0</v>
      </c>
      <c r="R150" s="244">
        <f t="shared" si="57"/>
        <v>0</v>
      </c>
      <c r="S150" s="244">
        <f t="shared" si="58"/>
        <v>0</v>
      </c>
      <c r="T150" s="244">
        <f t="shared" si="59"/>
        <v>0</v>
      </c>
      <c r="U150" s="517"/>
      <c r="V150" s="518"/>
      <c r="W150" s="519"/>
      <c r="X150" s="100"/>
      <c r="Y150" s="100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4"/>
      <c r="JG150" s="84"/>
      <c r="JH150" s="84"/>
      <c r="JI150" s="84"/>
      <c r="JJ150" s="84"/>
      <c r="JK150" s="84"/>
      <c r="JL150" s="84"/>
      <c r="JM150" s="84"/>
      <c r="JN150" s="84"/>
      <c r="JO150" s="84"/>
      <c r="JP150" s="84"/>
      <c r="JQ150" s="84"/>
      <c r="JR150" s="84"/>
      <c r="JS150" s="84"/>
      <c r="JT150" s="84"/>
      <c r="JU150" s="84"/>
      <c r="JV150" s="84"/>
      <c r="JW150" s="84"/>
      <c r="JX150" s="84"/>
      <c r="JY150" s="84"/>
      <c r="JZ150" s="84"/>
      <c r="KA150" s="84"/>
      <c r="KB150" s="84"/>
      <c r="KC150" s="84"/>
      <c r="KD150" s="84"/>
      <c r="KE150" s="84"/>
      <c r="KF150" s="84"/>
      <c r="KG150" s="84"/>
      <c r="KH150" s="84"/>
      <c r="KI150" s="84"/>
      <c r="KJ150" s="84"/>
      <c r="KK150" s="84"/>
      <c r="KL150" s="84"/>
      <c r="KM150" s="84"/>
      <c r="KN150" s="84"/>
      <c r="KO150" s="84"/>
      <c r="KP150" s="84"/>
      <c r="KQ150" s="84"/>
      <c r="KR150" s="84"/>
      <c r="KS150" s="84"/>
      <c r="KT150" s="84"/>
      <c r="KU150" s="84"/>
      <c r="KV150" s="84"/>
      <c r="KW150" s="84"/>
      <c r="KX150" s="84"/>
      <c r="KY150" s="84"/>
      <c r="KZ150" s="84"/>
      <c r="LA150" s="84"/>
      <c r="LB150" s="84"/>
      <c r="LC150" s="84"/>
      <c r="LD150" s="84"/>
      <c r="LE150" s="84"/>
      <c r="LF150" s="84"/>
      <c r="LG150" s="84"/>
      <c r="LH150" s="84"/>
      <c r="LI150" s="84"/>
      <c r="LJ150" s="84"/>
      <c r="LK150" s="84"/>
      <c r="LL150" s="84"/>
      <c r="LM150" s="84"/>
      <c r="LN150" s="84"/>
      <c r="LO150" s="84"/>
      <c r="LP150" s="84"/>
      <c r="LQ150" s="84"/>
      <c r="LR150" s="84"/>
      <c r="LS150" s="84"/>
      <c r="LT150" s="84"/>
      <c r="LU150" s="84"/>
      <c r="LV150" s="84"/>
      <c r="LW150" s="84"/>
      <c r="LX150" s="84"/>
      <c r="LY150" s="84"/>
      <c r="LZ150" s="84"/>
      <c r="MA150" s="84"/>
      <c r="MB150" s="84"/>
      <c r="MC150" s="84"/>
      <c r="MD150" s="84"/>
      <c r="ME150" s="84"/>
      <c r="MF150" s="84"/>
      <c r="MG150" s="84"/>
      <c r="MH150" s="84"/>
      <c r="MI150" s="84"/>
      <c r="MJ150" s="84"/>
      <c r="MK150" s="84"/>
      <c r="ML150" s="84"/>
      <c r="MM150" s="84"/>
      <c r="MN150" s="84"/>
      <c r="MO150" s="84"/>
      <c r="MP150" s="84"/>
      <c r="MQ150" s="84"/>
      <c r="MR150" s="84"/>
      <c r="MS150" s="84"/>
      <c r="MT150" s="84"/>
      <c r="MU150" s="84"/>
      <c r="MV150" s="84"/>
      <c r="MW150" s="84"/>
      <c r="MX150" s="84"/>
      <c r="MY150" s="84"/>
      <c r="MZ150" s="84"/>
      <c r="NA150" s="84"/>
      <c r="NB150" s="84"/>
      <c r="NC150" s="84"/>
      <c r="ND150" s="84"/>
      <c r="NE150" s="84"/>
      <c r="NF150" s="84"/>
      <c r="NG150" s="84"/>
      <c r="NH150" s="84"/>
      <c r="NI150" s="84"/>
      <c r="NJ150" s="84"/>
      <c r="NK150" s="84"/>
      <c r="NL150" s="84"/>
      <c r="NM150" s="84"/>
      <c r="NN150" s="84"/>
      <c r="NO150" s="84"/>
      <c r="NP150" s="84"/>
      <c r="NQ150" s="84"/>
      <c r="NR150" s="84"/>
      <c r="NS150" s="84"/>
      <c r="NT150" s="84"/>
    </row>
    <row r="151" spans="1:384" s="83" customFormat="1" ht="27.75" customHeight="1">
      <c r="A151" s="666" t="s">
        <v>85</v>
      </c>
      <c r="B151" s="278" t="s">
        <v>22</v>
      </c>
      <c r="C151" s="46"/>
      <c r="D151" s="46"/>
      <c r="E151" s="46"/>
      <c r="F151" s="46"/>
      <c r="G151" s="46"/>
      <c r="H151" s="46"/>
      <c r="I151" s="276"/>
      <c r="J151" s="276"/>
      <c r="K151" s="276"/>
      <c r="L151" s="45"/>
      <c r="M151" s="45"/>
      <c r="N151" s="45"/>
      <c r="O151" s="270">
        <f>'Form_III MHT'!I149</f>
        <v>0</v>
      </c>
      <c r="P151" s="273">
        <f>'Form_III MHT'!J149</f>
        <v>0</v>
      </c>
      <c r="Q151" s="8">
        <f>'Form_III MHT'!K149</f>
        <v>0</v>
      </c>
      <c r="R151" s="244">
        <f t="shared" si="57"/>
        <v>0</v>
      </c>
      <c r="S151" s="244">
        <f t="shared" si="58"/>
        <v>0</v>
      </c>
      <c r="T151" s="244">
        <f t="shared" si="59"/>
        <v>0</v>
      </c>
      <c r="U151" s="517"/>
      <c r="V151" s="518"/>
      <c r="W151" s="519"/>
      <c r="X151" s="100"/>
      <c r="Y151" s="100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  <c r="IW151" s="84"/>
      <c r="IX151" s="84"/>
      <c r="IY151" s="84"/>
      <c r="IZ151" s="84"/>
      <c r="JA151" s="84"/>
      <c r="JB151" s="84"/>
      <c r="JC151" s="84"/>
      <c r="JD151" s="84"/>
      <c r="JE151" s="84"/>
      <c r="JF151" s="84"/>
      <c r="JG151" s="84"/>
      <c r="JH151" s="84"/>
      <c r="JI151" s="84"/>
      <c r="JJ151" s="84"/>
      <c r="JK151" s="84"/>
      <c r="JL151" s="84"/>
      <c r="JM151" s="84"/>
      <c r="JN151" s="84"/>
      <c r="JO151" s="84"/>
      <c r="JP151" s="84"/>
      <c r="JQ151" s="84"/>
      <c r="JR151" s="84"/>
      <c r="JS151" s="84"/>
      <c r="JT151" s="84"/>
      <c r="JU151" s="84"/>
      <c r="JV151" s="84"/>
      <c r="JW151" s="84"/>
      <c r="JX151" s="84"/>
      <c r="JY151" s="84"/>
      <c r="JZ151" s="84"/>
      <c r="KA151" s="84"/>
      <c r="KB151" s="84"/>
      <c r="KC151" s="84"/>
      <c r="KD151" s="84"/>
      <c r="KE151" s="84"/>
      <c r="KF151" s="84"/>
      <c r="KG151" s="84"/>
      <c r="KH151" s="84"/>
      <c r="KI151" s="84"/>
      <c r="KJ151" s="84"/>
      <c r="KK151" s="84"/>
      <c r="KL151" s="84"/>
      <c r="KM151" s="84"/>
      <c r="KN151" s="84"/>
      <c r="KO151" s="84"/>
      <c r="KP151" s="84"/>
      <c r="KQ151" s="84"/>
      <c r="KR151" s="84"/>
      <c r="KS151" s="84"/>
      <c r="KT151" s="84"/>
      <c r="KU151" s="84"/>
      <c r="KV151" s="84"/>
      <c r="KW151" s="84"/>
      <c r="KX151" s="84"/>
      <c r="KY151" s="84"/>
      <c r="KZ151" s="84"/>
      <c r="LA151" s="84"/>
      <c r="LB151" s="84"/>
      <c r="LC151" s="84"/>
      <c r="LD151" s="84"/>
      <c r="LE151" s="84"/>
      <c r="LF151" s="84"/>
      <c r="LG151" s="84"/>
      <c r="LH151" s="84"/>
      <c r="LI151" s="84"/>
      <c r="LJ151" s="84"/>
      <c r="LK151" s="84"/>
      <c r="LL151" s="84"/>
      <c r="LM151" s="84"/>
      <c r="LN151" s="84"/>
      <c r="LO151" s="84"/>
      <c r="LP151" s="84"/>
      <c r="LQ151" s="84"/>
      <c r="LR151" s="84"/>
      <c r="LS151" s="84"/>
      <c r="LT151" s="84"/>
      <c r="LU151" s="84"/>
      <c r="LV151" s="84"/>
      <c r="LW151" s="84"/>
      <c r="LX151" s="84"/>
      <c r="LY151" s="84"/>
      <c r="LZ151" s="84"/>
      <c r="MA151" s="84"/>
      <c r="MB151" s="84"/>
      <c r="MC151" s="84"/>
      <c r="MD151" s="84"/>
      <c r="ME151" s="84"/>
      <c r="MF151" s="84"/>
      <c r="MG151" s="84"/>
      <c r="MH151" s="84"/>
      <c r="MI151" s="84"/>
      <c r="MJ151" s="84"/>
      <c r="MK151" s="84"/>
      <c r="ML151" s="84"/>
      <c r="MM151" s="84"/>
      <c r="MN151" s="84"/>
      <c r="MO151" s="84"/>
      <c r="MP151" s="84"/>
      <c r="MQ151" s="84"/>
      <c r="MR151" s="84"/>
      <c r="MS151" s="84"/>
      <c r="MT151" s="84"/>
      <c r="MU151" s="84"/>
      <c r="MV151" s="84"/>
      <c r="MW151" s="84"/>
      <c r="MX151" s="84"/>
      <c r="MY151" s="84"/>
      <c r="MZ151" s="84"/>
      <c r="NA151" s="84"/>
      <c r="NB151" s="84"/>
      <c r="NC151" s="84"/>
      <c r="ND151" s="84"/>
      <c r="NE151" s="84"/>
      <c r="NF151" s="84"/>
      <c r="NG151" s="84"/>
      <c r="NH151" s="84"/>
      <c r="NI151" s="84"/>
      <c r="NJ151" s="84"/>
      <c r="NK151" s="84"/>
      <c r="NL151" s="84"/>
      <c r="NM151" s="84"/>
      <c r="NN151" s="84"/>
      <c r="NO151" s="84"/>
      <c r="NP151" s="84"/>
      <c r="NQ151" s="84"/>
      <c r="NR151" s="84"/>
      <c r="NS151" s="84"/>
      <c r="NT151" s="84"/>
    </row>
    <row r="152" spans="1:384" s="83" customFormat="1" ht="27.75" customHeight="1">
      <c r="A152" s="667"/>
      <c r="B152" s="278" t="s">
        <v>23</v>
      </c>
      <c r="C152" s="46"/>
      <c r="D152" s="46"/>
      <c r="E152" s="46"/>
      <c r="F152" s="46"/>
      <c r="G152" s="46"/>
      <c r="H152" s="46"/>
      <c r="I152" s="276"/>
      <c r="J152" s="276"/>
      <c r="K152" s="276"/>
      <c r="L152" s="45"/>
      <c r="M152" s="45"/>
      <c r="N152" s="45"/>
      <c r="O152" s="270">
        <f>'Form_III MHT'!I150</f>
        <v>3</v>
      </c>
      <c r="P152" s="273">
        <f>'Form_III MHT'!J150</f>
        <v>14</v>
      </c>
      <c r="Q152" s="8">
        <f>'Form_III MHT'!K150</f>
        <v>0</v>
      </c>
      <c r="R152" s="244">
        <f t="shared" si="57"/>
        <v>3</v>
      </c>
      <c r="S152" s="244">
        <f t="shared" si="58"/>
        <v>14</v>
      </c>
      <c r="T152" s="244">
        <f t="shared" si="59"/>
        <v>0</v>
      </c>
      <c r="U152" s="517"/>
      <c r="V152" s="518"/>
      <c r="W152" s="519"/>
      <c r="X152" s="100"/>
      <c r="Y152" s="100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  <c r="IW152" s="84"/>
      <c r="IX152" s="84"/>
      <c r="IY152" s="84"/>
      <c r="IZ152" s="84"/>
      <c r="JA152" s="84"/>
      <c r="JB152" s="84"/>
      <c r="JC152" s="84"/>
      <c r="JD152" s="84"/>
      <c r="JE152" s="84"/>
      <c r="JF152" s="84"/>
      <c r="JG152" s="84"/>
      <c r="JH152" s="84"/>
      <c r="JI152" s="84"/>
      <c r="JJ152" s="84"/>
      <c r="JK152" s="84"/>
      <c r="JL152" s="84"/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/>
      <c r="KA152" s="84"/>
      <c r="KB152" s="84"/>
      <c r="KC152" s="84"/>
      <c r="KD152" s="84"/>
      <c r="KE152" s="84"/>
      <c r="KF152" s="84"/>
      <c r="KG152" s="84"/>
      <c r="KH152" s="84"/>
      <c r="KI152" s="84"/>
      <c r="KJ152" s="84"/>
      <c r="KK152" s="84"/>
      <c r="KL152" s="84"/>
      <c r="KM152" s="84"/>
      <c r="KN152" s="84"/>
      <c r="KO152" s="84"/>
      <c r="KP152" s="84"/>
      <c r="KQ152" s="84"/>
      <c r="KR152" s="84"/>
      <c r="KS152" s="84"/>
      <c r="KT152" s="84"/>
      <c r="KU152" s="84"/>
      <c r="KV152" s="84"/>
      <c r="KW152" s="84"/>
      <c r="KX152" s="84"/>
      <c r="KY152" s="84"/>
      <c r="KZ152" s="84"/>
      <c r="LA152" s="84"/>
      <c r="LB152" s="84"/>
      <c r="LC152" s="84"/>
      <c r="LD152" s="84"/>
      <c r="LE152" s="84"/>
      <c r="LF152" s="84"/>
      <c r="LG152" s="84"/>
      <c r="LH152" s="84"/>
      <c r="LI152" s="84"/>
      <c r="LJ152" s="84"/>
      <c r="LK152" s="84"/>
      <c r="LL152" s="84"/>
      <c r="LM152" s="84"/>
      <c r="LN152" s="84"/>
      <c r="LO152" s="84"/>
      <c r="LP152" s="84"/>
      <c r="LQ152" s="84"/>
      <c r="LR152" s="84"/>
      <c r="LS152" s="84"/>
      <c r="LT152" s="84"/>
      <c r="LU152" s="84"/>
      <c r="LV152" s="84"/>
      <c r="LW152" s="84"/>
      <c r="LX152" s="84"/>
      <c r="LY152" s="84"/>
      <c r="LZ152" s="84"/>
      <c r="MA152" s="84"/>
      <c r="MB152" s="84"/>
      <c r="MC152" s="84"/>
      <c r="MD152" s="84"/>
      <c r="ME152" s="84"/>
      <c r="MF152" s="84"/>
      <c r="MG152" s="84"/>
      <c r="MH152" s="84"/>
      <c r="MI152" s="84"/>
      <c r="MJ152" s="84"/>
      <c r="MK152" s="84"/>
      <c r="ML152" s="84"/>
      <c r="MM152" s="84"/>
      <c r="MN152" s="84"/>
      <c r="MO152" s="84"/>
      <c r="MP152" s="84"/>
      <c r="MQ152" s="84"/>
      <c r="MR152" s="84"/>
      <c r="MS152" s="84"/>
      <c r="MT152" s="84"/>
      <c r="MU152" s="84"/>
      <c r="MV152" s="84"/>
      <c r="MW152" s="84"/>
      <c r="MX152" s="84"/>
      <c r="MY152" s="84"/>
      <c r="MZ152" s="84"/>
      <c r="NA152" s="84"/>
      <c r="NB152" s="84"/>
      <c r="NC152" s="84"/>
      <c r="ND152" s="84"/>
      <c r="NE152" s="84"/>
      <c r="NF152" s="84"/>
      <c r="NG152" s="84"/>
      <c r="NH152" s="84"/>
      <c r="NI152" s="84"/>
      <c r="NJ152" s="84"/>
      <c r="NK152" s="84"/>
      <c r="NL152" s="84"/>
      <c r="NM152" s="84"/>
      <c r="NN152" s="84"/>
      <c r="NO152" s="84"/>
      <c r="NP152" s="84"/>
      <c r="NQ152" s="84"/>
      <c r="NR152" s="84"/>
      <c r="NS152" s="84"/>
      <c r="NT152" s="84"/>
    </row>
    <row r="153" spans="1:384" s="83" customFormat="1" ht="27.95" customHeight="1">
      <c r="A153" s="683" t="s">
        <v>199</v>
      </c>
      <c r="B153" s="278" t="s">
        <v>22</v>
      </c>
      <c r="C153" s="279">
        <f>SUM(C73,C75,C77,C79,C81,C83,C85,C87,C89)</f>
        <v>0</v>
      </c>
      <c r="D153" s="279">
        <f t="shared" ref="D153:Q153" si="60">SUM(D73,D75,D77,D79,D81,D83,D85,D87,D89)</f>
        <v>1</v>
      </c>
      <c r="E153" s="279">
        <f t="shared" si="60"/>
        <v>0</v>
      </c>
      <c r="F153" s="279">
        <f t="shared" si="60"/>
        <v>0</v>
      </c>
      <c r="G153" s="279">
        <f t="shared" si="60"/>
        <v>0</v>
      </c>
      <c r="H153" s="279">
        <f t="shared" si="60"/>
        <v>0</v>
      </c>
      <c r="I153" s="279">
        <f t="shared" si="60"/>
        <v>0</v>
      </c>
      <c r="J153" s="279">
        <f t="shared" si="60"/>
        <v>0</v>
      </c>
      <c r="K153" s="279">
        <f t="shared" si="60"/>
        <v>1</v>
      </c>
      <c r="L153" s="279">
        <f t="shared" si="60"/>
        <v>0</v>
      </c>
      <c r="M153" s="279">
        <f t="shared" si="60"/>
        <v>1</v>
      </c>
      <c r="N153" s="279">
        <f t="shared" si="60"/>
        <v>0</v>
      </c>
      <c r="O153" s="279">
        <f>O73+O75+O77+O79+O81+O83+O85+O87+O89</f>
        <v>0</v>
      </c>
      <c r="P153" s="279">
        <f t="shared" si="60"/>
        <v>0</v>
      </c>
      <c r="Q153" s="279">
        <f t="shared" si="60"/>
        <v>0</v>
      </c>
      <c r="R153" s="279">
        <f t="shared" ref="R153:R162" si="61">SUM(C153,F153,I153,L153,O153)</f>
        <v>0</v>
      </c>
      <c r="S153" s="279">
        <f t="shared" ref="S153:S162" si="62">SUM(D153,G153,J153,M153,P153)</f>
        <v>2</v>
      </c>
      <c r="T153" s="279">
        <f t="shared" ref="T153:T162" si="63">SUM(E153,H153,K153,N153,Q153)</f>
        <v>1</v>
      </c>
      <c r="U153" s="767"/>
      <c r="V153" s="768"/>
      <c r="W153" s="769"/>
      <c r="X153" s="100"/>
      <c r="Y153" s="100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  <c r="IW153" s="84"/>
      <c r="IX153" s="84"/>
      <c r="IY153" s="84"/>
      <c r="IZ153" s="84"/>
      <c r="JA153" s="84"/>
      <c r="JB153" s="84"/>
      <c r="JC153" s="84"/>
      <c r="JD153" s="84"/>
      <c r="JE153" s="84"/>
      <c r="JF153" s="84"/>
      <c r="JG153" s="84"/>
      <c r="JH153" s="84"/>
      <c r="JI153" s="84"/>
      <c r="JJ153" s="84"/>
      <c r="JK153" s="84"/>
      <c r="JL153" s="84"/>
      <c r="JM153" s="84"/>
      <c r="JN153" s="84"/>
      <c r="JO153" s="84"/>
      <c r="JP153" s="84"/>
      <c r="JQ153" s="84"/>
      <c r="JR153" s="84"/>
      <c r="JS153" s="84"/>
      <c r="JT153" s="84"/>
      <c r="JU153" s="84"/>
      <c r="JV153" s="84"/>
      <c r="JW153" s="84"/>
      <c r="JX153" s="84"/>
      <c r="JY153" s="84"/>
      <c r="JZ153" s="84"/>
      <c r="KA153" s="84"/>
      <c r="KB153" s="84"/>
      <c r="KC153" s="84"/>
      <c r="KD153" s="84"/>
      <c r="KE153" s="84"/>
      <c r="KF153" s="84"/>
      <c r="KG153" s="84"/>
      <c r="KH153" s="84"/>
      <c r="KI153" s="84"/>
      <c r="KJ153" s="84"/>
      <c r="KK153" s="84"/>
      <c r="KL153" s="84"/>
      <c r="KM153" s="84"/>
      <c r="KN153" s="84"/>
      <c r="KO153" s="84"/>
      <c r="KP153" s="84"/>
      <c r="KQ153" s="84"/>
      <c r="KR153" s="84"/>
      <c r="KS153" s="84"/>
      <c r="KT153" s="84"/>
      <c r="KU153" s="84"/>
      <c r="KV153" s="84"/>
      <c r="KW153" s="84"/>
      <c r="KX153" s="84"/>
      <c r="KY153" s="84"/>
      <c r="KZ153" s="84"/>
      <c r="LA153" s="84"/>
      <c r="LB153" s="84"/>
      <c r="LC153" s="84"/>
      <c r="LD153" s="84"/>
      <c r="LE153" s="84"/>
      <c r="LF153" s="84"/>
      <c r="LG153" s="84"/>
      <c r="LH153" s="84"/>
      <c r="LI153" s="84"/>
      <c r="LJ153" s="84"/>
      <c r="LK153" s="84"/>
      <c r="LL153" s="84"/>
      <c r="LM153" s="84"/>
      <c r="LN153" s="84"/>
      <c r="LO153" s="84"/>
      <c r="LP153" s="84"/>
      <c r="LQ153" s="84"/>
      <c r="LR153" s="84"/>
      <c r="LS153" s="84"/>
      <c r="LT153" s="84"/>
      <c r="LU153" s="84"/>
      <c r="LV153" s="84"/>
      <c r="LW153" s="84"/>
      <c r="LX153" s="84"/>
      <c r="LY153" s="84"/>
      <c r="LZ153" s="84"/>
      <c r="MA153" s="84"/>
      <c r="MB153" s="84"/>
      <c r="MC153" s="84"/>
      <c r="MD153" s="84"/>
      <c r="ME153" s="84"/>
      <c r="MF153" s="84"/>
      <c r="MG153" s="84"/>
      <c r="MH153" s="84"/>
      <c r="MI153" s="84"/>
      <c r="MJ153" s="84"/>
      <c r="MK153" s="84"/>
      <c r="ML153" s="84"/>
      <c r="MM153" s="84"/>
      <c r="MN153" s="84"/>
      <c r="MO153" s="84"/>
      <c r="MP153" s="84"/>
      <c r="MQ153" s="84"/>
      <c r="MR153" s="84"/>
      <c r="MS153" s="84"/>
      <c r="MT153" s="84"/>
      <c r="MU153" s="84"/>
      <c r="MV153" s="84"/>
      <c r="MW153" s="84"/>
      <c r="MX153" s="84"/>
      <c r="MY153" s="84"/>
      <c r="MZ153" s="84"/>
      <c r="NA153" s="84"/>
      <c r="NB153" s="84"/>
      <c r="NC153" s="84"/>
      <c r="ND153" s="84"/>
      <c r="NE153" s="84"/>
      <c r="NF153" s="84"/>
      <c r="NG153" s="84"/>
      <c r="NH153" s="84"/>
      <c r="NI153" s="84"/>
      <c r="NJ153" s="84"/>
      <c r="NK153" s="84"/>
      <c r="NL153" s="84"/>
      <c r="NM153" s="84"/>
      <c r="NN153" s="84"/>
      <c r="NO153" s="84"/>
      <c r="NP153" s="84"/>
      <c r="NQ153" s="84"/>
      <c r="NR153" s="84"/>
      <c r="NS153" s="84"/>
      <c r="NT153" s="84"/>
    </row>
    <row r="154" spans="1:384" s="83" customFormat="1" ht="27.95" customHeight="1">
      <c r="A154" s="683"/>
      <c r="B154" s="278" t="s">
        <v>23</v>
      </c>
      <c r="C154" s="280">
        <f>SUM(C74,C76,C78,C80,C82,C84,C86,C88,C90)</f>
        <v>0</v>
      </c>
      <c r="D154" s="280">
        <f t="shared" ref="D154:Q154" si="64">SUM(D74,D76,D78,D80,D82,D84,D86,D88,D90)</f>
        <v>1</v>
      </c>
      <c r="E154" s="280">
        <f t="shared" si="64"/>
        <v>0</v>
      </c>
      <c r="F154" s="280">
        <f t="shared" si="64"/>
        <v>0</v>
      </c>
      <c r="G154" s="280">
        <f t="shared" si="64"/>
        <v>0</v>
      </c>
      <c r="H154" s="280">
        <f t="shared" si="64"/>
        <v>0</v>
      </c>
      <c r="I154" s="280">
        <f t="shared" si="64"/>
        <v>0</v>
      </c>
      <c r="J154" s="280">
        <f t="shared" si="64"/>
        <v>0</v>
      </c>
      <c r="K154" s="280">
        <f t="shared" si="64"/>
        <v>0</v>
      </c>
      <c r="L154" s="280">
        <f t="shared" si="64"/>
        <v>0</v>
      </c>
      <c r="M154" s="280">
        <f t="shared" si="64"/>
        <v>0</v>
      </c>
      <c r="N154" s="280">
        <f t="shared" si="64"/>
        <v>0</v>
      </c>
      <c r="O154" s="280">
        <f>O74+O76+O78+O80+O82+O84+O86+O88+O90</f>
        <v>0</v>
      </c>
      <c r="P154" s="280">
        <f t="shared" si="64"/>
        <v>3</v>
      </c>
      <c r="Q154" s="280">
        <f t="shared" si="64"/>
        <v>0</v>
      </c>
      <c r="R154" s="280">
        <f t="shared" si="61"/>
        <v>0</v>
      </c>
      <c r="S154" s="280">
        <f t="shared" si="62"/>
        <v>4</v>
      </c>
      <c r="T154" s="280">
        <f t="shared" si="63"/>
        <v>0</v>
      </c>
      <c r="U154" s="767"/>
      <c r="V154" s="768"/>
      <c r="W154" s="769"/>
      <c r="X154" s="100"/>
      <c r="Y154" s="100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  <c r="IW154" s="84"/>
      <c r="IX154" s="84"/>
      <c r="IY154" s="84"/>
      <c r="IZ154" s="84"/>
      <c r="JA154" s="84"/>
      <c r="JB154" s="84"/>
      <c r="JC154" s="84"/>
      <c r="JD154" s="84"/>
      <c r="JE154" s="84"/>
      <c r="JF154" s="84"/>
      <c r="JG154" s="84"/>
      <c r="JH154" s="84"/>
      <c r="JI154" s="84"/>
      <c r="JJ154" s="84"/>
      <c r="JK154" s="84"/>
      <c r="JL154" s="84"/>
      <c r="JM154" s="84"/>
      <c r="JN154" s="84"/>
      <c r="JO154" s="84"/>
      <c r="JP154" s="84"/>
      <c r="JQ154" s="84"/>
      <c r="JR154" s="84"/>
      <c r="JS154" s="84"/>
      <c r="JT154" s="84"/>
      <c r="JU154" s="84"/>
      <c r="JV154" s="84"/>
      <c r="JW154" s="84"/>
      <c r="JX154" s="84"/>
      <c r="JY154" s="84"/>
      <c r="JZ154" s="84"/>
      <c r="KA154" s="84"/>
      <c r="KB154" s="84"/>
      <c r="KC154" s="84"/>
      <c r="KD154" s="84"/>
      <c r="KE154" s="84"/>
      <c r="KF154" s="84"/>
      <c r="KG154" s="84"/>
      <c r="KH154" s="84"/>
      <c r="KI154" s="84"/>
      <c r="KJ154" s="84"/>
      <c r="KK154" s="84"/>
      <c r="KL154" s="84"/>
      <c r="KM154" s="84"/>
      <c r="KN154" s="84"/>
      <c r="KO154" s="84"/>
      <c r="KP154" s="84"/>
      <c r="KQ154" s="84"/>
      <c r="KR154" s="84"/>
      <c r="KS154" s="84"/>
      <c r="KT154" s="84"/>
      <c r="KU154" s="84"/>
      <c r="KV154" s="84"/>
      <c r="KW154" s="84"/>
      <c r="KX154" s="84"/>
      <c r="KY154" s="84"/>
      <c r="KZ154" s="84"/>
      <c r="LA154" s="84"/>
      <c r="LB154" s="84"/>
      <c r="LC154" s="84"/>
      <c r="LD154" s="84"/>
      <c r="LE154" s="84"/>
      <c r="LF154" s="84"/>
      <c r="LG154" s="84"/>
      <c r="LH154" s="84"/>
      <c r="LI154" s="84"/>
      <c r="LJ154" s="84"/>
      <c r="LK154" s="84"/>
      <c r="LL154" s="84"/>
      <c r="LM154" s="84"/>
      <c r="LN154" s="84"/>
      <c r="LO154" s="84"/>
      <c r="LP154" s="84"/>
      <c r="LQ154" s="84"/>
      <c r="LR154" s="84"/>
      <c r="LS154" s="84"/>
      <c r="LT154" s="84"/>
      <c r="LU154" s="84"/>
      <c r="LV154" s="84"/>
      <c r="LW154" s="84"/>
      <c r="LX154" s="84"/>
      <c r="LY154" s="84"/>
      <c r="LZ154" s="84"/>
      <c r="MA154" s="84"/>
      <c r="MB154" s="84"/>
      <c r="MC154" s="84"/>
      <c r="MD154" s="84"/>
      <c r="ME154" s="84"/>
      <c r="MF154" s="84"/>
      <c r="MG154" s="84"/>
      <c r="MH154" s="84"/>
      <c r="MI154" s="84"/>
      <c r="MJ154" s="84"/>
      <c r="MK154" s="84"/>
      <c r="ML154" s="84"/>
      <c r="MM154" s="84"/>
      <c r="MN154" s="84"/>
      <c r="MO154" s="84"/>
      <c r="MP154" s="84"/>
      <c r="MQ154" s="84"/>
      <c r="MR154" s="84"/>
      <c r="MS154" s="84"/>
      <c r="MT154" s="84"/>
      <c r="MU154" s="84"/>
      <c r="MV154" s="84"/>
      <c r="MW154" s="84"/>
      <c r="MX154" s="84"/>
      <c r="MY154" s="84"/>
      <c r="MZ154" s="84"/>
      <c r="NA154" s="84"/>
      <c r="NB154" s="84"/>
      <c r="NC154" s="84"/>
      <c r="ND154" s="84"/>
      <c r="NE154" s="84"/>
      <c r="NF154" s="84"/>
      <c r="NG154" s="84"/>
      <c r="NH154" s="84"/>
      <c r="NI154" s="84"/>
      <c r="NJ154" s="84"/>
      <c r="NK154" s="84"/>
      <c r="NL154" s="84"/>
      <c r="NM154" s="84"/>
      <c r="NN154" s="84"/>
      <c r="NO154" s="84"/>
      <c r="NP154" s="84"/>
      <c r="NQ154" s="84"/>
      <c r="NR154" s="84"/>
      <c r="NS154" s="84"/>
      <c r="NT154" s="84"/>
    </row>
    <row r="155" spans="1:384" s="83" customFormat="1" ht="27.95" customHeight="1">
      <c r="A155" s="684" t="s">
        <v>200</v>
      </c>
      <c r="B155" s="278" t="s">
        <v>22</v>
      </c>
      <c r="C155" s="279">
        <f>SUM(C91,C93,C95,C97,C99,C101,C103)</f>
        <v>0</v>
      </c>
      <c r="D155" s="279">
        <f t="shared" ref="D155:Q155" si="65">SUM(D91,D93,D95,D97,D99,D101,D103)</f>
        <v>0</v>
      </c>
      <c r="E155" s="279">
        <f t="shared" si="65"/>
        <v>0</v>
      </c>
      <c r="F155" s="279">
        <f t="shared" si="65"/>
        <v>0</v>
      </c>
      <c r="G155" s="279">
        <f t="shared" si="65"/>
        <v>0</v>
      </c>
      <c r="H155" s="279">
        <f t="shared" si="65"/>
        <v>0</v>
      </c>
      <c r="I155" s="279">
        <f t="shared" si="65"/>
        <v>0</v>
      </c>
      <c r="J155" s="279">
        <f t="shared" si="65"/>
        <v>0</v>
      </c>
      <c r="K155" s="279">
        <f t="shared" si="65"/>
        <v>0</v>
      </c>
      <c r="L155" s="279">
        <f t="shared" si="65"/>
        <v>0</v>
      </c>
      <c r="M155" s="279">
        <f t="shared" si="65"/>
        <v>0</v>
      </c>
      <c r="N155" s="279">
        <f t="shared" si="65"/>
        <v>0</v>
      </c>
      <c r="O155" s="279">
        <f>O91+O93+O95+O97+O99+O101+O103</f>
        <v>4</v>
      </c>
      <c r="P155" s="279">
        <f t="shared" si="65"/>
        <v>5</v>
      </c>
      <c r="Q155" s="279">
        <f t="shared" si="65"/>
        <v>0</v>
      </c>
      <c r="R155" s="279">
        <f t="shared" si="61"/>
        <v>4</v>
      </c>
      <c r="S155" s="279">
        <f t="shared" si="62"/>
        <v>5</v>
      </c>
      <c r="T155" s="279">
        <f t="shared" si="63"/>
        <v>0</v>
      </c>
      <c r="U155" s="767"/>
      <c r="V155" s="768"/>
      <c r="W155" s="769"/>
      <c r="X155" s="100"/>
      <c r="Y155" s="100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  <c r="IW155" s="84"/>
      <c r="IX155" s="84"/>
      <c r="IY155" s="84"/>
      <c r="IZ155" s="84"/>
      <c r="JA155" s="84"/>
      <c r="JB155" s="84"/>
      <c r="JC155" s="84"/>
      <c r="JD155" s="84"/>
      <c r="JE155" s="84"/>
      <c r="JF155" s="84"/>
      <c r="JG155" s="84"/>
      <c r="JH155" s="84"/>
      <c r="JI155" s="84"/>
      <c r="JJ155" s="84"/>
      <c r="JK155" s="84"/>
      <c r="JL155" s="84"/>
      <c r="JM155" s="84"/>
      <c r="JN155" s="84"/>
      <c r="JO155" s="84"/>
      <c r="JP155" s="84"/>
      <c r="JQ155" s="84"/>
      <c r="JR155" s="84"/>
      <c r="JS155" s="84"/>
      <c r="JT155" s="84"/>
      <c r="JU155" s="84"/>
      <c r="JV155" s="84"/>
      <c r="JW155" s="84"/>
      <c r="JX155" s="84"/>
      <c r="JY155" s="84"/>
      <c r="JZ155" s="84"/>
      <c r="KA155" s="84"/>
      <c r="KB155" s="84"/>
      <c r="KC155" s="84"/>
      <c r="KD155" s="84"/>
      <c r="KE155" s="84"/>
      <c r="KF155" s="84"/>
      <c r="KG155" s="84"/>
      <c r="KH155" s="84"/>
      <c r="KI155" s="84"/>
      <c r="KJ155" s="84"/>
      <c r="KK155" s="84"/>
      <c r="KL155" s="84"/>
      <c r="KM155" s="84"/>
      <c r="KN155" s="84"/>
      <c r="KO155" s="84"/>
      <c r="KP155" s="84"/>
      <c r="KQ155" s="84"/>
      <c r="KR155" s="84"/>
      <c r="KS155" s="84"/>
      <c r="KT155" s="84"/>
      <c r="KU155" s="84"/>
      <c r="KV155" s="84"/>
      <c r="KW155" s="84"/>
      <c r="KX155" s="84"/>
      <c r="KY155" s="84"/>
      <c r="KZ155" s="84"/>
      <c r="LA155" s="84"/>
      <c r="LB155" s="84"/>
      <c r="LC155" s="84"/>
      <c r="LD155" s="84"/>
      <c r="LE155" s="84"/>
      <c r="LF155" s="84"/>
      <c r="LG155" s="84"/>
      <c r="LH155" s="84"/>
      <c r="LI155" s="84"/>
      <c r="LJ155" s="84"/>
      <c r="LK155" s="84"/>
      <c r="LL155" s="84"/>
      <c r="LM155" s="84"/>
      <c r="LN155" s="84"/>
      <c r="LO155" s="84"/>
      <c r="LP155" s="84"/>
      <c r="LQ155" s="84"/>
      <c r="LR155" s="84"/>
      <c r="LS155" s="84"/>
      <c r="LT155" s="84"/>
      <c r="LU155" s="84"/>
      <c r="LV155" s="84"/>
      <c r="LW155" s="84"/>
      <c r="LX155" s="84"/>
      <c r="LY155" s="84"/>
      <c r="LZ155" s="84"/>
      <c r="MA155" s="84"/>
      <c r="MB155" s="84"/>
      <c r="MC155" s="84"/>
      <c r="MD155" s="84"/>
      <c r="ME155" s="84"/>
      <c r="MF155" s="84"/>
      <c r="MG155" s="84"/>
      <c r="MH155" s="84"/>
      <c r="MI155" s="84"/>
      <c r="MJ155" s="84"/>
      <c r="MK155" s="84"/>
      <c r="ML155" s="84"/>
      <c r="MM155" s="84"/>
      <c r="MN155" s="84"/>
      <c r="MO155" s="84"/>
      <c r="MP155" s="84"/>
      <c r="MQ155" s="84"/>
      <c r="MR155" s="84"/>
      <c r="MS155" s="84"/>
      <c r="MT155" s="84"/>
      <c r="MU155" s="84"/>
      <c r="MV155" s="84"/>
      <c r="MW155" s="84"/>
      <c r="MX155" s="84"/>
      <c r="MY155" s="84"/>
      <c r="MZ155" s="84"/>
      <c r="NA155" s="84"/>
      <c r="NB155" s="84"/>
      <c r="NC155" s="84"/>
      <c r="ND155" s="84"/>
      <c r="NE155" s="84"/>
      <c r="NF155" s="84"/>
      <c r="NG155" s="84"/>
      <c r="NH155" s="84"/>
      <c r="NI155" s="84"/>
      <c r="NJ155" s="84"/>
      <c r="NK155" s="84"/>
      <c r="NL155" s="84"/>
      <c r="NM155" s="84"/>
      <c r="NN155" s="84"/>
      <c r="NO155" s="84"/>
      <c r="NP155" s="84"/>
      <c r="NQ155" s="84"/>
      <c r="NR155" s="84"/>
      <c r="NS155" s="84"/>
      <c r="NT155" s="84"/>
    </row>
    <row r="156" spans="1:384" s="83" customFormat="1" ht="27.95" customHeight="1">
      <c r="A156" s="684"/>
      <c r="B156" s="278" t="s">
        <v>23</v>
      </c>
      <c r="C156" s="280">
        <f>SUM(C92,C94,C96,C98,C100,C102,C104)</f>
        <v>0</v>
      </c>
      <c r="D156" s="280">
        <f t="shared" ref="D156:Q156" si="66">SUM(D92,D94,D96,D98,D100,D102,D104)</f>
        <v>0</v>
      </c>
      <c r="E156" s="280">
        <f t="shared" si="66"/>
        <v>0</v>
      </c>
      <c r="F156" s="280">
        <f t="shared" si="66"/>
        <v>0</v>
      </c>
      <c r="G156" s="280">
        <f t="shared" si="66"/>
        <v>0</v>
      </c>
      <c r="H156" s="280">
        <f t="shared" si="66"/>
        <v>0</v>
      </c>
      <c r="I156" s="280">
        <f t="shared" si="66"/>
        <v>0</v>
      </c>
      <c r="J156" s="280">
        <f t="shared" si="66"/>
        <v>0</v>
      </c>
      <c r="K156" s="280">
        <f t="shared" si="66"/>
        <v>0</v>
      </c>
      <c r="L156" s="280">
        <f t="shared" si="66"/>
        <v>0</v>
      </c>
      <c r="M156" s="280">
        <f t="shared" si="66"/>
        <v>2</v>
      </c>
      <c r="N156" s="280">
        <f t="shared" si="66"/>
        <v>0</v>
      </c>
      <c r="O156" s="280">
        <f>O92+O94+O96+O98+O100+O102+O104</f>
        <v>12</v>
      </c>
      <c r="P156" s="280">
        <f t="shared" si="66"/>
        <v>7</v>
      </c>
      <c r="Q156" s="280">
        <f t="shared" si="66"/>
        <v>0</v>
      </c>
      <c r="R156" s="280">
        <f t="shared" si="61"/>
        <v>12</v>
      </c>
      <c r="S156" s="280">
        <f t="shared" si="62"/>
        <v>9</v>
      </c>
      <c r="T156" s="280">
        <f t="shared" si="63"/>
        <v>0</v>
      </c>
      <c r="U156" s="767"/>
      <c r="V156" s="768"/>
      <c r="W156" s="769"/>
      <c r="X156" s="100"/>
      <c r="Y156" s="100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  <c r="IW156" s="84"/>
      <c r="IX156" s="84"/>
      <c r="IY156" s="84"/>
      <c r="IZ156" s="84"/>
      <c r="JA156" s="84"/>
      <c r="JB156" s="84"/>
      <c r="JC156" s="84"/>
      <c r="JD156" s="84"/>
      <c r="JE156" s="84"/>
      <c r="JF156" s="84"/>
      <c r="JG156" s="84"/>
      <c r="JH156" s="84"/>
      <c r="JI156" s="84"/>
      <c r="JJ156" s="84"/>
      <c r="JK156" s="84"/>
      <c r="JL156" s="84"/>
      <c r="JM156" s="84"/>
      <c r="JN156" s="84"/>
      <c r="JO156" s="84"/>
      <c r="JP156" s="84"/>
      <c r="JQ156" s="84"/>
      <c r="JR156" s="84"/>
      <c r="JS156" s="84"/>
      <c r="JT156" s="84"/>
      <c r="JU156" s="84"/>
      <c r="JV156" s="84"/>
      <c r="JW156" s="84"/>
      <c r="JX156" s="84"/>
      <c r="JY156" s="84"/>
      <c r="JZ156" s="84"/>
      <c r="KA156" s="84"/>
      <c r="KB156" s="84"/>
      <c r="KC156" s="84"/>
      <c r="KD156" s="84"/>
      <c r="KE156" s="84"/>
      <c r="KF156" s="84"/>
      <c r="KG156" s="84"/>
      <c r="KH156" s="84"/>
      <c r="KI156" s="84"/>
      <c r="KJ156" s="84"/>
      <c r="KK156" s="84"/>
      <c r="KL156" s="84"/>
      <c r="KM156" s="84"/>
      <c r="KN156" s="84"/>
      <c r="KO156" s="84"/>
      <c r="KP156" s="84"/>
      <c r="KQ156" s="84"/>
      <c r="KR156" s="84"/>
      <c r="KS156" s="84"/>
      <c r="KT156" s="84"/>
      <c r="KU156" s="84"/>
      <c r="KV156" s="84"/>
      <c r="KW156" s="84"/>
      <c r="KX156" s="84"/>
      <c r="KY156" s="84"/>
      <c r="KZ156" s="84"/>
      <c r="LA156" s="84"/>
      <c r="LB156" s="84"/>
      <c r="LC156" s="84"/>
      <c r="LD156" s="84"/>
      <c r="LE156" s="84"/>
      <c r="LF156" s="84"/>
      <c r="LG156" s="84"/>
      <c r="LH156" s="84"/>
      <c r="LI156" s="84"/>
      <c r="LJ156" s="84"/>
      <c r="LK156" s="84"/>
      <c r="LL156" s="84"/>
      <c r="LM156" s="84"/>
      <c r="LN156" s="84"/>
      <c r="LO156" s="84"/>
      <c r="LP156" s="84"/>
      <c r="LQ156" s="84"/>
      <c r="LR156" s="84"/>
      <c r="LS156" s="84"/>
      <c r="LT156" s="84"/>
      <c r="LU156" s="84"/>
      <c r="LV156" s="84"/>
      <c r="LW156" s="84"/>
      <c r="LX156" s="84"/>
      <c r="LY156" s="84"/>
      <c r="LZ156" s="84"/>
      <c r="MA156" s="84"/>
      <c r="MB156" s="84"/>
      <c r="MC156" s="84"/>
      <c r="MD156" s="84"/>
      <c r="ME156" s="84"/>
      <c r="MF156" s="84"/>
      <c r="MG156" s="84"/>
      <c r="MH156" s="84"/>
      <c r="MI156" s="84"/>
      <c r="MJ156" s="84"/>
      <c r="MK156" s="84"/>
      <c r="ML156" s="84"/>
      <c r="MM156" s="84"/>
      <c r="MN156" s="84"/>
      <c r="MO156" s="84"/>
      <c r="MP156" s="84"/>
      <c r="MQ156" s="84"/>
      <c r="MR156" s="84"/>
      <c r="MS156" s="84"/>
      <c r="MT156" s="84"/>
      <c r="MU156" s="84"/>
      <c r="MV156" s="84"/>
      <c r="MW156" s="84"/>
      <c r="MX156" s="84"/>
      <c r="MY156" s="84"/>
      <c r="MZ156" s="84"/>
      <c r="NA156" s="84"/>
      <c r="NB156" s="84"/>
      <c r="NC156" s="84"/>
      <c r="ND156" s="84"/>
      <c r="NE156" s="84"/>
      <c r="NF156" s="84"/>
      <c r="NG156" s="84"/>
      <c r="NH156" s="84"/>
      <c r="NI156" s="84"/>
      <c r="NJ156" s="84"/>
      <c r="NK156" s="84"/>
      <c r="NL156" s="84"/>
      <c r="NM156" s="84"/>
      <c r="NN156" s="84"/>
      <c r="NO156" s="84"/>
      <c r="NP156" s="84"/>
      <c r="NQ156" s="84"/>
      <c r="NR156" s="84"/>
      <c r="NS156" s="84"/>
      <c r="NT156" s="84"/>
    </row>
    <row r="157" spans="1:384" s="83" customFormat="1" ht="27.95" customHeight="1">
      <c r="A157" s="685" t="s">
        <v>222</v>
      </c>
      <c r="B157" s="278" t="s">
        <v>22</v>
      </c>
      <c r="C157" s="279">
        <f>SUM(C105,C107,C109,C111,C113,C115)</f>
        <v>0</v>
      </c>
      <c r="D157" s="279">
        <f t="shared" ref="D157:Q157" si="67">SUM(D105,D107,D109,D111,D113,D115)</f>
        <v>0</v>
      </c>
      <c r="E157" s="279">
        <f t="shared" si="67"/>
        <v>0</v>
      </c>
      <c r="F157" s="279">
        <f t="shared" si="67"/>
        <v>0</v>
      </c>
      <c r="G157" s="279">
        <f t="shared" si="67"/>
        <v>0</v>
      </c>
      <c r="H157" s="279">
        <f t="shared" si="67"/>
        <v>0</v>
      </c>
      <c r="I157" s="279">
        <f t="shared" si="67"/>
        <v>42</v>
      </c>
      <c r="J157" s="279">
        <f t="shared" si="67"/>
        <v>0</v>
      </c>
      <c r="K157" s="279">
        <f t="shared" si="67"/>
        <v>0</v>
      </c>
      <c r="L157" s="279">
        <f t="shared" si="67"/>
        <v>70</v>
      </c>
      <c r="M157" s="279">
        <f t="shared" si="67"/>
        <v>5</v>
      </c>
      <c r="N157" s="279">
        <f t="shared" si="67"/>
        <v>0</v>
      </c>
      <c r="O157" s="279">
        <f>O105+O107+O109+O111+O113+O115</f>
        <v>179</v>
      </c>
      <c r="P157" s="279">
        <f t="shared" si="67"/>
        <v>252</v>
      </c>
      <c r="Q157" s="279">
        <f t="shared" si="67"/>
        <v>0</v>
      </c>
      <c r="R157" s="279">
        <f t="shared" si="61"/>
        <v>291</v>
      </c>
      <c r="S157" s="279">
        <f t="shared" si="62"/>
        <v>257</v>
      </c>
      <c r="T157" s="279">
        <f t="shared" si="63"/>
        <v>0</v>
      </c>
      <c r="U157" s="767"/>
      <c r="V157" s="768"/>
      <c r="W157" s="769"/>
      <c r="X157" s="100"/>
      <c r="Y157" s="100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  <c r="IW157" s="84"/>
      <c r="IX157" s="84"/>
      <c r="IY157" s="84"/>
      <c r="IZ157" s="84"/>
      <c r="JA157" s="84"/>
      <c r="JB157" s="84"/>
      <c r="JC157" s="84"/>
      <c r="JD157" s="84"/>
      <c r="JE157" s="84"/>
      <c r="JF157" s="84"/>
      <c r="JG157" s="84"/>
      <c r="JH157" s="84"/>
      <c r="JI157" s="84"/>
      <c r="JJ157" s="84"/>
      <c r="JK157" s="84"/>
      <c r="JL157" s="84"/>
      <c r="JM157" s="84"/>
      <c r="JN157" s="84"/>
      <c r="JO157" s="84"/>
      <c r="JP157" s="84"/>
      <c r="JQ157" s="84"/>
      <c r="JR157" s="84"/>
      <c r="JS157" s="84"/>
      <c r="JT157" s="84"/>
      <c r="JU157" s="84"/>
      <c r="JV157" s="84"/>
      <c r="JW157" s="84"/>
      <c r="JX157" s="84"/>
      <c r="JY157" s="84"/>
      <c r="JZ157" s="84"/>
      <c r="KA157" s="84"/>
      <c r="KB157" s="84"/>
      <c r="KC157" s="84"/>
      <c r="KD157" s="84"/>
      <c r="KE157" s="84"/>
      <c r="KF157" s="84"/>
      <c r="KG157" s="84"/>
      <c r="KH157" s="84"/>
      <c r="KI157" s="84"/>
      <c r="KJ157" s="84"/>
      <c r="KK157" s="84"/>
      <c r="KL157" s="84"/>
      <c r="KM157" s="84"/>
      <c r="KN157" s="84"/>
      <c r="KO157" s="84"/>
      <c r="KP157" s="84"/>
      <c r="KQ157" s="84"/>
      <c r="KR157" s="84"/>
      <c r="KS157" s="84"/>
      <c r="KT157" s="84"/>
      <c r="KU157" s="84"/>
      <c r="KV157" s="84"/>
      <c r="KW157" s="84"/>
      <c r="KX157" s="84"/>
      <c r="KY157" s="84"/>
      <c r="KZ157" s="84"/>
      <c r="LA157" s="84"/>
      <c r="LB157" s="84"/>
      <c r="LC157" s="84"/>
      <c r="LD157" s="84"/>
      <c r="LE157" s="84"/>
      <c r="LF157" s="84"/>
      <c r="LG157" s="84"/>
      <c r="LH157" s="84"/>
      <c r="LI157" s="84"/>
      <c r="LJ157" s="84"/>
      <c r="LK157" s="84"/>
      <c r="LL157" s="84"/>
      <c r="LM157" s="84"/>
      <c r="LN157" s="84"/>
      <c r="LO157" s="84"/>
      <c r="LP157" s="84"/>
      <c r="LQ157" s="84"/>
      <c r="LR157" s="84"/>
      <c r="LS157" s="84"/>
      <c r="LT157" s="84"/>
      <c r="LU157" s="84"/>
      <c r="LV157" s="84"/>
      <c r="LW157" s="84"/>
      <c r="LX157" s="84"/>
      <c r="LY157" s="84"/>
      <c r="LZ157" s="84"/>
      <c r="MA157" s="84"/>
      <c r="MB157" s="84"/>
      <c r="MC157" s="84"/>
      <c r="MD157" s="84"/>
      <c r="ME157" s="84"/>
      <c r="MF157" s="84"/>
      <c r="MG157" s="84"/>
      <c r="MH157" s="84"/>
      <c r="MI157" s="84"/>
      <c r="MJ157" s="84"/>
      <c r="MK157" s="84"/>
      <c r="ML157" s="84"/>
      <c r="MM157" s="84"/>
      <c r="MN157" s="84"/>
      <c r="MO157" s="84"/>
      <c r="MP157" s="84"/>
      <c r="MQ157" s="84"/>
      <c r="MR157" s="84"/>
      <c r="MS157" s="84"/>
      <c r="MT157" s="84"/>
      <c r="MU157" s="84"/>
      <c r="MV157" s="84"/>
      <c r="MW157" s="84"/>
      <c r="MX157" s="84"/>
      <c r="MY157" s="84"/>
      <c r="MZ157" s="84"/>
      <c r="NA157" s="84"/>
      <c r="NB157" s="84"/>
      <c r="NC157" s="84"/>
      <c r="ND157" s="84"/>
      <c r="NE157" s="84"/>
      <c r="NF157" s="84"/>
      <c r="NG157" s="84"/>
      <c r="NH157" s="84"/>
      <c r="NI157" s="84"/>
      <c r="NJ157" s="84"/>
      <c r="NK157" s="84"/>
      <c r="NL157" s="84"/>
      <c r="NM157" s="84"/>
      <c r="NN157" s="84"/>
      <c r="NO157" s="84"/>
      <c r="NP157" s="84"/>
      <c r="NQ157" s="84"/>
      <c r="NR157" s="84"/>
      <c r="NS157" s="84"/>
      <c r="NT157" s="84"/>
    </row>
    <row r="158" spans="1:384" s="83" customFormat="1" ht="27.95" customHeight="1">
      <c r="A158" s="685"/>
      <c r="B158" s="278" t="s">
        <v>23</v>
      </c>
      <c r="C158" s="280">
        <f>SUM(C106,C108,C110,C112,C114,C116)</f>
        <v>0</v>
      </c>
      <c r="D158" s="280">
        <f t="shared" ref="D158:Q158" si="68">SUM(D106,D108,D110,D112,D114,D116)</f>
        <v>0</v>
      </c>
      <c r="E158" s="280">
        <f t="shared" si="68"/>
        <v>0</v>
      </c>
      <c r="F158" s="280">
        <f t="shared" si="68"/>
        <v>0</v>
      </c>
      <c r="G158" s="280">
        <f t="shared" si="68"/>
        <v>0</v>
      </c>
      <c r="H158" s="280">
        <f t="shared" si="68"/>
        <v>0</v>
      </c>
      <c r="I158" s="280">
        <f t="shared" si="68"/>
        <v>48</v>
      </c>
      <c r="J158" s="280">
        <f t="shared" si="68"/>
        <v>9</v>
      </c>
      <c r="K158" s="280">
        <f t="shared" si="68"/>
        <v>0</v>
      </c>
      <c r="L158" s="280">
        <f t="shared" si="68"/>
        <v>86</v>
      </c>
      <c r="M158" s="280">
        <f t="shared" si="68"/>
        <v>100</v>
      </c>
      <c r="N158" s="280">
        <f t="shared" si="68"/>
        <v>0</v>
      </c>
      <c r="O158" s="280">
        <f>O106+O108+O110+O112+O114+O116</f>
        <v>191</v>
      </c>
      <c r="P158" s="280">
        <f t="shared" si="68"/>
        <v>356</v>
      </c>
      <c r="Q158" s="280">
        <f t="shared" si="68"/>
        <v>0</v>
      </c>
      <c r="R158" s="280">
        <f t="shared" si="61"/>
        <v>325</v>
      </c>
      <c r="S158" s="280">
        <f t="shared" si="62"/>
        <v>465</v>
      </c>
      <c r="T158" s="280">
        <f t="shared" si="63"/>
        <v>0</v>
      </c>
      <c r="U158" s="767"/>
      <c r="V158" s="768"/>
      <c r="W158" s="769"/>
      <c r="X158" s="100"/>
      <c r="Y158" s="100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  <c r="IW158" s="84"/>
      <c r="IX158" s="84"/>
      <c r="IY158" s="84"/>
      <c r="IZ158" s="84"/>
      <c r="JA158" s="84"/>
      <c r="JB158" s="84"/>
      <c r="JC158" s="84"/>
      <c r="JD158" s="84"/>
      <c r="JE158" s="84"/>
      <c r="JF158" s="84"/>
      <c r="JG158" s="84"/>
      <c r="JH158" s="84"/>
      <c r="JI158" s="84"/>
      <c r="JJ158" s="84"/>
      <c r="JK158" s="84"/>
      <c r="JL158" s="84"/>
      <c r="JM158" s="84"/>
      <c r="JN158" s="84"/>
      <c r="JO158" s="84"/>
      <c r="JP158" s="84"/>
      <c r="JQ158" s="84"/>
      <c r="JR158" s="84"/>
      <c r="JS158" s="84"/>
      <c r="JT158" s="84"/>
      <c r="JU158" s="84"/>
      <c r="JV158" s="84"/>
      <c r="JW158" s="84"/>
      <c r="JX158" s="84"/>
      <c r="JY158" s="84"/>
      <c r="JZ158" s="84"/>
      <c r="KA158" s="84"/>
      <c r="KB158" s="84"/>
      <c r="KC158" s="84"/>
      <c r="KD158" s="84"/>
      <c r="KE158" s="84"/>
      <c r="KF158" s="84"/>
      <c r="KG158" s="84"/>
      <c r="KH158" s="84"/>
      <c r="KI158" s="84"/>
      <c r="KJ158" s="84"/>
      <c r="KK158" s="84"/>
      <c r="KL158" s="84"/>
      <c r="KM158" s="84"/>
      <c r="KN158" s="84"/>
      <c r="KO158" s="84"/>
      <c r="KP158" s="84"/>
      <c r="KQ158" s="84"/>
      <c r="KR158" s="84"/>
      <c r="KS158" s="84"/>
      <c r="KT158" s="84"/>
      <c r="KU158" s="84"/>
      <c r="KV158" s="84"/>
      <c r="KW158" s="84"/>
      <c r="KX158" s="84"/>
      <c r="KY158" s="84"/>
      <c r="KZ158" s="84"/>
      <c r="LA158" s="84"/>
      <c r="LB158" s="84"/>
      <c r="LC158" s="84"/>
      <c r="LD158" s="84"/>
      <c r="LE158" s="84"/>
      <c r="LF158" s="84"/>
      <c r="LG158" s="84"/>
      <c r="LH158" s="84"/>
      <c r="LI158" s="84"/>
      <c r="LJ158" s="84"/>
      <c r="LK158" s="84"/>
      <c r="LL158" s="84"/>
      <c r="LM158" s="84"/>
      <c r="LN158" s="84"/>
      <c r="LO158" s="84"/>
      <c r="LP158" s="84"/>
      <c r="LQ158" s="84"/>
      <c r="LR158" s="84"/>
      <c r="LS158" s="84"/>
      <c r="LT158" s="84"/>
      <c r="LU158" s="84"/>
      <c r="LV158" s="84"/>
      <c r="LW158" s="84"/>
      <c r="LX158" s="84"/>
      <c r="LY158" s="84"/>
      <c r="LZ158" s="84"/>
      <c r="MA158" s="84"/>
      <c r="MB158" s="84"/>
      <c r="MC158" s="84"/>
      <c r="MD158" s="84"/>
      <c r="ME158" s="84"/>
      <c r="MF158" s="84"/>
      <c r="MG158" s="84"/>
      <c r="MH158" s="84"/>
      <c r="MI158" s="84"/>
      <c r="MJ158" s="84"/>
      <c r="MK158" s="84"/>
      <c r="ML158" s="84"/>
      <c r="MM158" s="84"/>
      <c r="MN158" s="84"/>
      <c r="MO158" s="84"/>
      <c r="MP158" s="84"/>
      <c r="MQ158" s="84"/>
      <c r="MR158" s="84"/>
      <c r="MS158" s="84"/>
      <c r="MT158" s="84"/>
      <c r="MU158" s="84"/>
      <c r="MV158" s="84"/>
      <c r="MW158" s="84"/>
      <c r="MX158" s="84"/>
      <c r="MY158" s="84"/>
      <c r="MZ158" s="84"/>
      <c r="NA158" s="84"/>
      <c r="NB158" s="84"/>
      <c r="NC158" s="84"/>
      <c r="ND158" s="84"/>
      <c r="NE158" s="84"/>
      <c r="NF158" s="84"/>
      <c r="NG158" s="84"/>
      <c r="NH158" s="84"/>
      <c r="NI158" s="84"/>
      <c r="NJ158" s="84"/>
      <c r="NK158" s="84"/>
      <c r="NL158" s="84"/>
      <c r="NM158" s="84"/>
      <c r="NN158" s="84"/>
      <c r="NO158" s="84"/>
      <c r="NP158" s="84"/>
      <c r="NQ158" s="84"/>
      <c r="NR158" s="84"/>
      <c r="NS158" s="84"/>
      <c r="NT158" s="84"/>
    </row>
    <row r="159" spans="1:384" s="83" customFormat="1" ht="27.95" customHeight="1">
      <c r="A159" s="681" t="s">
        <v>201</v>
      </c>
      <c r="B159" s="278" t="s">
        <v>22</v>
      </c>
      <c r="C159" s="279">
        <f>SUM(C117,C119,C121,C123,C125,C127,C129,C131,C133,C135)</f>
        <v>0</v>
      </c>
      <c r="D159" s="279">
        <f t="shared" ref="D159:Q159" si="69">SUM(D117,D119,D121,D123,D125,D127,D129,D131,D133,D135)</f>
        <v>0</v>
      </c>
      <c r="E159" s="279">
        <f t="shared" si="69"/>
        <v>0</v>
      </c>
      <c r="F159" s="279">
        <f t="shared" si="69"/>
        <v>0</v>
      </c>
      <c r="G159" s="279">
        <f t="shared" si="69"/>
        <v>0</v>
      </c>
      <c r="H159" s="279">
        <f t="shared" si="69"/>
        <v>0</v>
      </c>
      <c r="I159" s="279">
        <f t="shared" si="69"/>
        <v>0</v>
      </c>
      <c r="J159" s="279">
        <f t="shared" si="69"/>
        <v>1</v>
      </c>
      <c r="K159" s="279">
        <f t="shared" si="69"/>
        <v>0</v>
      </c>
      <c r="L159" s="279">
        <f t="shared" si="69"/>
        <v>0</v>
      </c>
      <c r="M159" s="279">
        <f t="shared" si="69"/>
        <v>19</v>
      </c>
      <c r="N159" s="279">
        <f t="shared" si="69"/>
        <v>0</v>
      </c>
      <c r="O159" s="279">
        <f t="shared" si="69"/>
        <v>25</v>
      </c>
      <c r="P159" s="279">
        <f t="shared" si="69"/>
        <v>49</v>
      </c>
      <c r="Q159" s="279">
        <f t="shared" si="69"/>
        <v>24</v>
      </c>
      <c r="R159" s="279">
        <f t="shared" si="61"/>
        <v>25</v>
      </c>
      <c r="S159" s="279">
        <f t="shared" si="62"/>
        <v>69</v>
      </c>
      <c r="T159" s="279">
        <f t="shared" si="63"/>
        <v>24</v>
      </c>
      <c r="U159" s="767"/>
      <c r="V159" s="768"/>
      <c r="W159" s="769"/>
      <c r="X159" s="100"/>
      <c r="Y159" s="100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  <c r="IW159" s="84"/>
      <c r="IX159" s="84"/>
      <c r="IY159" s="84"/>
      <c r="IZ159" s="84"/>
      <c r="JA159" s="84"/>
      <c r="JB159" s="84"/>
      <c r="JC159" s="84"/>
      <c r="JD159" s="84"/>
      <c r="JE159" s="84"/>
      <c r="JF159" s="84"/>
      <c r="JG159" s="84"/>
      <c r="JH159" s="84"/>
      <c r="JI159" s="84"/>
      <c r="JJ159" s="84"/>
      <c r="JK159" s="84"/>
      <c r="JL159" s="84"/>
      <c r="JM159" s="84"/>
      <c r="JN159" s="84"/>
      <c r="JO159" s="84"/>
      <c r="JP159" s="84"/>
      <c r="JQ159" s="84"/>
      <c r="JR159" s="84"/>
      <c r="JS159" s="84"/>
      <c r="JT159" s="84"/>
      <c r="JU159" s="84"/>
      <c r="JV159" s="84"/>
      <c r="JW159" s="84"/>
      <c r="JX159" s="84"/>
      <c r="JY159" s="84"/>
      <c r="JZ159" s="84"/>
      <c r="KA159" s="84"/>
      <c r="KB159" s="84"/>
      <c r="KC159" s="84"/>
      <c r="KD159" s="84"/>
      <c r="KE159" s="84"/>
      <c r="KF159" s="84"/>
      <c r="KG159" s="84"/>
      <c r="KH159" s="84"/>
      <c r="KI159" s="84"/>
      <c r="KJ159" s="84"/>
      <c r="KK159" s="84"/>
      <c r="KL159" s="84"/>
      <c r="KM159" s="84"/>
      <c r="KN159" s="84"/>
      <c r="KO159" s="84"/>
      <c r="KP159" s="84"/>
      <c r="KQ159" s="84"/>
      <c r="KR159" s="84"/>
      <c r="KS159" s="84"/>
      <c r="KT159" s="84"/>
      <c r="KU159" s="84"/>
      <c r="KV159" s="84"/>
      <c r="KW159" s="84"/>
      <c r="KX159" s="84"/>
      <c r="KY159" s="84"/>
      <c r="KZ159" s="84"/>
      <c r="LA159" s="84"/>
      <c r="LB159" s="84"/>
      <c r="LC159" s="84"/>
      <c r="LD159" s="84"/>
      <c r="LE159" s="84"/>
      <c r="LF159" s="84"/>
      <c r="LG159" s="84"/>
      <c r="LH159" s="84"/>
      <c r="LI159" s="84"/>
      <c r="LJ159" s="84"/>
      <c r="LK159" s="84"/>
      <c r="LL159" s="84"/>
      <c r="LM159" s="84"/>
      <c r="LN159" s="84"/>
      <c r="LO159" s="84"/>
      <c r="LP159" s="84"/>
      <c r="LQ159" s="84"/>
      <c r="LR159" s="84"/>
      <c r="LS159" s="84"/>
      <c r="LT159" s="84"/>
      <c r="LU159" s="84"/>
      <c r="LV159" s="84"/>
      <c r="LW159" s="84"/>
      <c r="LX159" s="84"/>
      <c r="LY159" s="84"/>
      <c r="LZ159" s="84"/>
      <c r="MA159" s="84"/>
      <c r="MB159" s="84"/>
      <c r="MC159" s="84"/>
      <c r="MD159" s="84"/>
      <c r="ME159" s="84"/>
      <c r="MF159" s="84"/>
      <c r="MG159" s="84"/>
      <c r="MH159" s="84"/>
      <c r="MI159" s="84"/>
      <c r="MJ159" s="84"/>
      <c r="MK159" s="84"/>
      <c r="ML159" s="84"/>
      <c r="MM159" s="84"/>
      <c r="MN159" s="84"/>
      <c r="MO159" s="84"/>
      <c r="MP159" s="84"/>
      <c r="MQ159" s="84"/>
      <c r="MR159" s="84"/>
      <c r="MS159" s="84"/>
      <c r="MT159" s="84"/>
      <c r="MU159" s="84"/>
      <c r="MV159" s="84"/>
      <c r="MW159" s="84"/>
      <c r="MX159" s="84"/>
      <c r="MY159" s="84"/>
      <c r="MZ159" s="84"/>
      <c r="NA159" s="84"/>
      <c r="NB159" s="84"/>
      <c r="NC159" s="84"/>
      <c r="ND159" s="84"/>
      <c r="NE159" s="84"/>
      <c r="NF159" s="84"/>
      <c r="NG159" s="84"/>
      <c r="NH159" s="84"/>
      <c r="NI159" s="84"/>
      <c r="NJ159" s="84"/>
      <c r="NK159" s="84"/>
      <c r="NL159" s="84"/>
      <c r="NM159" s="84"/>
      <c r="NN159" s="84"/>
      <c r="NO159" s="84"/>
      <c r="NP159" s="84"/>
      <c r="NQ159" s="84"/>
      <c r="NR159" s="84"/>
      <c r="NS159" s="84"/>
      <c r="NT159" s="84"/>
    </row>
    <row r="160" spans="1:384" s="83" customFormat="1" ht="27.95" customHeight="1">
      <c r="A160" s="681"/>
      <c r="B160" s="278" t="s">
        <v>23</v>
      </c>
      <c r="C160" s="280">
        <f>SUM(C118,C120,C122,C124,C126,C128,C130,C132,C134,C136)</f>
        <v>0</v>
      </c>
      <c r="D160" s="280">
        <f t="shared" ref="D160:Q160" si="70">SUM(D118,D120,D122,D124,D126,D128,D130,D132,D134,D136)</f>
        <v>0</v>
      </c>
      <c r="E160" s="280">
        <f t="shared" si="70"/>
        <v>0</v>
      </c>
      <c r="F160" s="280">
        <f t="shared" si="70"/>
        <v>0</v>
      </c>
      <c r="G160" s="280">
        <f t="shared" si="70"/>
        <v>0</v>
      </c>
      <c r="H160" s="280">
        <f t="shared" si="70"/>
        <v>0</v>
      </c>
      <c r="I160" s="280">
        <f t="shared" si="70"/>
        <v>0</v>
      </c>
      <c r="J160" s="280">
        <f t="shared" si="70"/>
        <v>0</v>
      </c>
      <c r="K160" s="280">
        <f t="shared" si="70"/>
        <v>0</v>
      </c>
      <c r="L160" s="280">
        <f t="shared" si="70"/>
        <v>0</v>
      </c>
      <c r="M160" s="280">
        <f t="shared" si="70"/>
        <v>30</v>
      </c>
      <c r="N160" s="280">
        <f t="shared" si="70"/>
        <v>0</v>
      </c>
      <c r="O160" s="280">
        <f t="shared" si="70"/>
        <v>17</v>
      </c>
      <c r="P160" s="280">
        <f t="shared" si="70"/>
        <v>64</v>
      </c>
      <c r="Q160" s="280">
        <f t="shared" si="70"/>
        <v>25</v>
      </c>
      <c r="R160" s="280">
        <f t="shared" si="61"/>
        <v>17</v>
      </c>
      <c r="S160" s="280">
        <f t="shared" si="62"/>
        <v>94</v>
      </c>
      <c r="T160" s="280">
        <f t="shared" si="63"/>
        <v>25</v>
      </c>
      <c r="U160" s="767"/>
      <c r="V160" s="768"/>
      <c r="W160" s="769"/>
      <c r="X160" s="100"/>
      <c r="Y160" s="100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  <c r="IW160" s="84"/>
      <c r="IX160" s="84"/>
      <c r="IY160" s="84"/>
      <c r="IZ160" s="84"/>
      <c r="JA160" s="84"/>
      <c r="JB160" s="84"/>
      <c r="JC160" s="84"/>
      <c r="JD160" s="84"/>
      <c r="JE160" s="84"/>
      <c r="JF160" s="84"/>
      <c r="JG160" s="84"/>
      <c r="JH160" s="84"/>
      <c r="JI160" s="84"/>
      <c r="JJ160" s="84"/>
      <c r="JK160" s="84"/>
      <c r="JL160" s="84"/>
      <c r="JM160" s="84"/>
      <c r="JN160" s="84"/>
      <c r="JO160" s="84"/>
      <c r="JP160" s="84"/>
      <c r="JQ160" s="84"/>
      <c r="JR160" s="84"/>
      <c r="JS160" s="84"/>
      <c r="JT160" s="84"/>
      <c r="JU160" s="84"/>
      <c r="JV160" s="84"/>
      <c r="JW160" s="84"/>
      <c r="JX160" s="84"/>
      <c r="JY160" s="84"/>
      <c r="JZ160" s="84"/>
      <c r="KA160" s="84"/>
      <c r="KB160" s="84"/>
      <c r="KC160" s="84"/>
      <c r="KD160" s="84"/>
      <c r="KE160" s="84"/>
      <c r="KF160" s="84"/>
      <c r="KG160" s="84"/>
      <c r="KH160" s="84"/>
      <c r="KI160" s="84"/>
      <c r="KJ160" s="84"/>
      <c r="KK160" s="84"/>
      <c r="KL160" s="84"/>
      <c r="KM160" s="84"/>
      <c r="KN160" s="84"/>
      <c r="KO160" s="84"/>
      <c r="KP160" s="84"/>
      <c r="KQ160" s="84"/>
      <c r="KR160" s="84"/>
      <c r="KS160" s="84"/>
      <c r="KT160" s="84"/>
      <c r="KU160" s="84"/>
      <c r="KV160" s="84"/>
      <c r="KW160" s="84"/>
      <c r="KX160" s="84"/>
      <c r="KY160" s="84"/>
      <c r="KZ160" s="84"/>
      <c r="LA160" s="84"/>
      <c r="LB160" s="84"/>
      <c r="LC160" s="84"/>
      <c r="LD160" s="84"/>
      <c r="LE160" s="84"/>
      <c r="LF160" s="84"/>
      <c r="LG160" s="84"/>
      <c r="LH160" s="84"/>
      <c r="LI160" s="84"/>
      <c r="LJ160" s="84"/>
      <c r="LK160" s="84"/>
      <c r="LL160" s="84"/>
      <c r="LM160" s="84"/>
      <c r="LN160" s="84"/>
      <c r="LO160" s="84"/>
      <c r="LP160" s="84"/>
      <c r="LQ160" s="84"/>
      <c r="LR160" s="84"/>
      <c r="LS160" s="84"/>
      <c r="LT160" s="84"/>
      <c r="LU160" s="84"/>
      <c r="LV160" s="84"/>
      <c r="LW160" s="84"/>
      <c r="LX160" s="84"/>
      <c r="LY160" s="84"/>
      <c r="LZ160" s="84"/>
      <c r="MA160" s="84"/>
      <c r="MB160" s="84"/>
      <c r="MC160" s="84"/>
      <c r="MD160" s="84"/>
      <c r="ME160" s="84"/>
      <c r="MF160" s="84"/>
      <c r="MG160" s="84"/>
      <c r="MH160" s="84"/>
      <c r="MI160" s="84"/>
      <c r="MJ160" s="84"/>
      <c r="MK160" s="84"/>
      <c r="ML160" s="84"/>
      <c r="MM160" s="84"/>
      <c r="MN160" s="84"/>
      <c r="MO160" s="84"/>
      <c r="MP160" s="84"/>
      <c r="MQ160" s="84"/>
      <c r="MR160" s="84"/>
      <c r="MS160" s="84"/>
      <c r="MT160" s="84"/>
      <c r="MU160" s="84"/>
      <c r="MV160" s="84"/>
      <c r="MW160" s="84"/>
      <c r="MX160" s="84"/>
      <c r="MY160" s="84"/>
      <c r="MZ160" s="84"/>
      <c r="NA160" s="84"/>
      <c r="NB160" s="84"/>
      <c r="NC160" s="84"/>
      <c r="ND160" s="84"/>
      <c r="NE160" s="84"/>
      <c r="NF160" s="84"/>
      <c r="NG160" s="84"/>
      <c r="NH160" s="84"/>
      <c r="NI160" s="84"/>
      <c r="NJ160" s="84"/>
      <c r="NK160" s="84"/>
      <c r="NL160" s="84"/>
      <c r="NM160" s="84"/>
      <c r="NN160" s="84"/>
      <c r="NO160" s="84"/>
      <c r="NP160" s="84"/>
      <c r="NQ160" s="84"/>
      <c r="NR160" s="84"/>
      <c r="NS160" s="84"/>
      <c r="NT160" s="84"/>
    </row>
    <row r="161" spans="1:384" s="83" customFormat="1" ht="27.95" customHeight="1">
      <c r="A161" s="682" t="s">
        <v>202</v>
      </c>
      <c r="B161" s="278" t="s">
        <v>22</v>
      </c>
      <c r="C161" s="279">
        <f>SUM(C153,C155,C157,C159)</f>
        <v>0</v>
      </c>
      <c r="D161" s="279">
        <f t="shared" ref="D161:Q162" si="71">SUM(D153,D155,D157,D159)</f>
        <v>1</v>
      </c>
      <c r="E161" s="279">
        <f t="shared" si="71"/>
        <v>0</v>
      </c>
      <c r="F161" s="279">
        <f t="shared" si="71"/>
        <v>0</v>
      </c>
      <c r="G161" s="279">
        <f t="shared" si="71"/>
        <v>0</v>
      </c>
      <c r="H161" s="279">
        <f t="shared" si="71"/>
        <v>0</v>
      </c>
      <c r="I161" s="279">
        <f t="shared" si="71"/>
        <v>42</v>
      </c>
      <c r="J161" s="279">
        <f t="shared" si="71"/>
        <v>1</v>
      </c>
      <c r="K161" s="279">
        <f t="shared" si="71"/>
        <v>1</v>
      </c>
      <c r="L161" s="279">
        <f t="shared" si="71"/>
        <v>70</v>
      </c>
      <c r="M161" s="279">
        <f t="shared" si="71"/>
        <v>25</v>
      </c>
      <c r="N161" s="279">
        <f t="shared" si="71"/>
        <v>0</v>
      </c>
      <c r="O161" s="279">
        <f t="shared" si="71"/>
        <v>208</v>
      </c>
      <c r="P161" s="279">
        <f t="shared" si="71"/>
        <v>306</v>
      </c>
      <c r="Q161" s="279">
        <f t="shared" si="71"/>
        <v>24</v>
      </c>
      <c r="R161" s="279">
        <f t="shared" si="61"/>
        <v>320</v>
      </c>
      <c r="S161" s="279">
        <f t="shared" si="62"/>
        <v>333</v>
      </c>
      <c r="T161" s="279">
        <f t="shared" si="63"/>
        <v>25</v>
      </c>
      <c r="U161" s="767"/>
      <c r="V161" s="768"/>
      <c r="W161" s="769"/>
      <c r="X161" s="100"/>
      <c r="Y161" s="100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  <c r="IW161" s="84"/>
      <c r="IX161" s="84"/>
      <c r="IY161" s="84"/>
      <c r="IZ161" s="84"/>
      <c r="JA161" s="84"/>
      <c r="JB161" s="84"/>
      <c r="JC161" s="84"/>
      <c r="JD161" s="84"/>
      <c r="JE161" s="84"/>
      <c r="JF161" s="84"/>
      <c r="JG161" s="84"/>
      <c r="JH161" s="84"/>
      <c r="JI161" s="84"/>
      <c r="JJ161" s="84"/>
      <c r="JK161" s="84"/>
      <c r="JL161" s="84"/>
      <c r="JM161" s="84"/>
      <c r="JN161" s="84"/>
      <c r="JO161" s="84"/>
      <c r="JP161" s="84"/>
      <c r="JQ161" s="84"/>
      <c r="JR161" s="84"/>
      <c r="JS161" s="84"/>
      <c r="JT161" s="84"/>
      <c r="JU161" s="84"/>
      <c r="JV161" s="84"/>
      <c r="JW161" s="84"/>
      <c r="JX161" s="84"/>
      <c r="JY161" s="84"/>
      <c r="JZ161" s="84"/>
      <c r="KA161" s="84"/>
      <c r="KB161" s="84"/>
      <c r="KC161" s="84"/>
      <c r="KD161" s="84"/>
      <c r="KE161" s="84"/>
      <c r="KF161" s="84"/>
      <c r="KG161" s="84"/>
      <c r="KH161" s="84"/>
      <c r="KI161" s="84"/>
      <c r="KJ161" s="84"/>
      <c r="KK161" s="84"/>
      <c r="KL161" s="84"/>
      <c r="KM161" s="84"/>
      <c r="KN161" s="84"/>
      <c r="KO161" s="84"/>
      <c r="KP161" s="84"/>
      <c r="KQ161" s="84"/>
      <c r="KR161" s="84"/>
      <c r="KS161" s="84"/>
      <c r="KT161" s="84"/>
      <c r="KU161" s="84"/>
      <c r="KV161" s="84"/>
      <c r="KW161" s="84"/>
      <c r="KX161" s="84"/>
      <c r="KY161" s="84"/>
      <c r="KZ161" s="84"/>
      <c r="LA161" s="84"/>
      <c r="LB161" s="84"/>
      <c r="LC161" s="84"/>
      <c r="LD161" s="84"/>
      <c r="LE161" s="84"/>
      <c r="LF161" s="84"/>
      <c r="LG161" s="84"/>
      <c r="LH161" s="84"/>
      <c r="LI161" s="84"/>
      <c r="LJ161" s="84"/>
      <c r="LK161" s="84"/>
      <c r="LL161" s="84"/>
      <c r="LM161" s="84"/>
      <c r="LN161" s="84"/>
      <c r="LO161" s="84"/>
      <c r="LP161" s="84"/>
      <c r="LQ161" s="84"/>
      <c r="LR161" s="84"/>
      <c r="LS161" s="84"/>
      <c r="LT161" s="84"/>
      <c r="LU161" s="84"/>
      <c r="LV161" s="84"/>
      <c r="LW161" s="84"/>
      <c r="LX161" s="84"/>
      <c r="LY161" s="84"/>
      <c r="LZ161" s="84"/>
      <c r="MA161" s="84"/>
      <c r="MB161" s="84"/>
      <c r="MC161" s="84"/>
      <c r="MD161" s="84"/>
      <c r="ME161" s="84"/>
      <c r="MF161" s="84"/>
      <c r="MG161" s="84"/>
      <c r="MH161" s="84"/>
      <c r="MI161" s="84"/>
      <c r="MJ161" s="84"/>
      <c r="MK161" s="84"/>
      <c r="ML161" s="84"/>
      <c r="MM161" s="84"/>
      <c r="MN161" s="84"/>
      <c r="MO161" s="84"/>
      <c r="MP161" s="84"/>
      <c r="MQ161" s="84"/>
      <c r="MR161" s="84"/>
      <c r="MS161" s="84"/>
      <c r="MT161" s="84"/>
      <c r="MU161" s="84"/>
      <c r="MV161" s="84"/>
      <c r="MW161" s="84"/>
      <c r="MX161" s="84"/>
      <c r="MY161" s="84"/>
      <c r="MZ161" s="84"/>
      <c r="NA161" s="84"/>
      <c r="NB161" s="84"/>
      <c r="NC161" s="84"/>
      <c r="ND161" s="84"/>
      <c r="NE161" s="84"/>
      <c r="NF161" s="84"/>
      <c r="NG161" s="84"/>
      <c r="NH161" s="84"/>
      <c r="NI161" s="84"/>
      <c r="NJ161" s="84"/>
      <c r="NK161" s="84"/>
      <c r="NL161" s="84"/>
      <c r="NM161" s="84"/>
      <c r="NN161" s="84"/>
      <c r="NO161" s="84"/>
      <c r="NP161" s="84"/>
      <c r="NQ161" s="84"/>
      <c r="NR161" s="84"/>
      <c r="NS161" s="84"/>
      <c r="NT161" s="84"/>
    </row>
    <row r="162" spans="1:384" s="83" customFormat="1" ht="27.95" customHeight="1">
      <c r="A162" s="682"/>
      <c r="B162" s="278" t="s">
        <v>23</v>
      </c>
      <c r="C162" s="280">
        <f>SUM(C154,C156,C158,C160)</f>
        <v>0</v>
      </c>
      <c r="D162" s="280">
        <f t="shared" ref="D162:Q162" si="72">SUM(D154,D156,D158,D160)</f>
        <v>1</v>
      </c>
      <c r="E162" s="280">
        <f t="shared" si="72"/>
        <v>0</v>
      </c>
      <c r="F162" s="280">
        <f t="shared" si="72"/>
        <v>0</v>
      </c>
      <c r="G162" s="280">
        <f t="shared" si="72"/>
        <v>0</v>
      </c>
      <c r="H162" s="280">
        <f t="shared" si="72"/>
        <v>0</v>
      </c>
      <c r="I162" s="280">
        <f t="shared" si="72"/>
        <v>48</v>
      </c>
      <c r="J162" s="280">
        <f t="shared" si="72"/>
        <v>9</v>
      </c>
      <c r="K162" s="280">
        <f t="shared" si="72"/>
        <v>0</v>
      </c>
      <c r="L162" s="280">
        <f t="shared" si="72"/>
        <v>86</v>
      </c>
      <c r="M162" s="280">
        <f t="shared" si="72"/>
        <v>132</v>
      </c>
      <c r="N162" s="280">
        <f t="shared" si="72"/>
        <v>0</v>
      </c>
      <c r="O162" s="280">
        <f t="shared" si="71"/>
        <v>220</v>
      </c>
      <c r="P162" s="280">
        <f t="shared" si="72"/>
        <v>430</v>
      </c>
      <c r="Q162" s="280">
        <f t="shared" si="72"/>
        <v>25</v>
      </c>
      <c r="R162" s="280">
        <f t="shared" si="61"/>
        <v>354</v>
      </c>
      <c r="S162" s="280">
        <f t="shared" si="62"/>
        <v>572</v>
      </c>
      <c r="T162" s="280">
        <f t="shared" si="63"/>
        <v>25</v>
      </c>
      <c r="U162" s="767"/>
      <c r="V162" s="768"/>
      <c r="W162" s="769"/>
      <c r="X162" s="100"/>
      <c r="Y162" s="100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  <c r="IW162" s="84"/>
      <c r="IX162" s="84"/>
      <c r="IY162" s="84"/>
      <c r="IZ162" s="84"/>
      <c r="JA162" s="84"/>
      <c r="JB162" s="84"/>
      <c r="JC162" s="84"/>
      <c r="JD162" s="84"/>
      <c r="JE162" s="84"/>
      <c r="JF162" s="84"/>
      <c r="JG162" s="84"/>
      <c r="JH162" s="84"/>
      <c r="JI162" s="84"/>
      <c r="JJ162" s="84"/>
      <c r="JK162" s="84"/>
      <c r="JL162" s="84"/>
      <c r="JM162" s="84"/>
      <c r="JN162" s="84"/>
      <c r="JO162" s="84"/>
      <c r="JP162" s="84"/>
      <c r="JQ162" s="84"/>
      <c r="JR162" s="84"/>
      <c r="JS162" s="84"/>
      <c r="JT162" s="84"/>
      <c r="JU162" s="84"/>
      <c r="JV162" s="84"/>
      <c r="JW162" s="84"/>
      <c r="JX162" s="84"/>
      <c r="JY162" s="84"/>
      <c r="JZ162" s="84"/>
      <c r="KA162" s="84"/>
      <c r="KB162" s="84"/>
      <c r="KC162" s="84"/>
      <c r="KD162" s="84"/>
      <c r="KE162" s="84"/>
      <c r="KF162" s="84"/>
      <c r="KG162" s="84"/>
      <c r="KH162" s="84"/>
      <c r="KI162" s="84"/>
      <c r="KJ162" s="84"/>
      <c r="KK162" s="84"/>
      <c r="KL162" s="84"/>
      <c r="KM162" s="84"/>
      <c r="KN162" s="84"/>
      <c r="KO162" s="84"/>
      <c r="KP162" s="84"/>
      <c r="KQ162" s="84"/>
      <c r="KR162" s="84"/>
      <c r="KS162" s="84"/>
      <c r="KT162" s="84"/>
      <c r="KU162" s="84"/>
      <c r="KV162" s="84"/>
      <c r="KW162" s="84"/>
      <c r="KX162" s="84"/>
      <c r="KY162" s="84"/>
      <c r="KZ162" s="84"/>
      <c r="LA162" s="84"/>
      <c r="LB162" s="84"/>
      <c r="LC162" s="84"/>
      <c r="LD162" s="84"/>
      <c r="LE162" s="84"/>
      <c r="LF162" s="84"/>
      <c r="LG162" s="84"/>
      <c r="LH162" s="84"/>
      <c r="LI162" s="84"/>
      <c r="LJ162" s="84"/>
      <c r="LK162" s="84"/>
      <c r="LL162" s="84"/>
      <c r="LM162" s="84"/>
      <c r="LN162" s="84"/>
      <c r="LO162" s="84"/>
      <c r="LP162" s="84"/>
      <c r="LQ162" s="84"/>
      <c r="LR162" s="84"/>
      <c r="LS162" s="84"/>
      <c r="LT162" s="84"/>
      <c r="LU162" s="84"/>
      <c r="LV162" s="84"/>
      <c r="LW162" s="84"/>
      <c r="LX162" s="84"/>
      <c r="LY162" s="84"/>
      <c r="LZ162" s="84"/>
      <c r="MA162" s="84"/>
      <c r="MB162" s="84"/>
      <c r="MC162" s="84"/>
      <c r="MD162" s="84"/>
      <c r="ME162" s="84"/>
      <c r="MF162" s="84"/>
      <c r="MG162" s="84"/>
      <c r="MH162" s="84"/>
      <c r="MI162" s="84"/>
      <c r="MJ162" s="84"/>
      <c r="MK162" s="84"/>
      <c r="ML162" s="84"/>
      <c r="MM162" s="84"/>
      <c r="MN162" s="84"/>
      <c r="MO162" s="84"/>
      <c r="MP162" s="84"/>
      <c r="MQ162" s="84"/>
      <c r="MR162" s="84"/>
      <c r="MS162" s="84"/>
      <c r="MT162" s="84"/>
      <c r="MU162" s="84"/>
      <c r="MV162" s="84"/>
      <c r="MW162" s="84"/>
      <c r="MX162" s="84"/>
      <c r="MY162" s="84"/>
      <c r="MZ162" s="84"/>
      <c r="NA162" s="84"/>
      <c r="NB162" s="84"/>
      <c r="NC162" s="84"/>
      <c r="ND162" s="84"/>
      <c r="NE162" s="84"/>
      <c r="NF162" s="84"/>
      <c r="NG162" s="84"/>
      <c r="NH162" s="84"/>
      <c r="NI162" s="84"/>
      <c r="NJ162" s="84"/>
      <c r="NK162" s="84"/>
      <c r="NL162" s="84"/>
      <c r="NM162" s="84"/>
      <c r="NN162" s="84"/>
      <c r="NO162" s="84"/>
      <c r="NP162" s="84"/>
      <c r="NQ162" s="84"/>
      <c r="NR162" s="84"/>
      <c r="NS162" s="84"/>
      <c r="NT162" s="84"/>
    </row>
    <row r="163" spans="1:384" s="83" customFormat="1" ht="23.25" customHeight="1">
      <c r="A163" s="679"/>
      <c r="B163" s="680"/>
      <c r="C163" s="672" t="s">
        <v>86</v>
      </c>
      <c r="D163" s="672"/>
      <c r="E163" s="672"/>
      <c r="F163" s="672"/>
      <c r="G163" s="672" t="s">
        <v>87</v>
      </c>
      <c r="H163" s="672"/>
      <c r="I163" s="672"/>
      <c r="J163" s="672"/>
      <c r="K163" s="672"/>
      <c r="L163" s="672"/>
      <c r="M163" s="672"/>
      <c r="N163" s="672"/>
      <c r="O163" s="672" t="s">
        <v>88</v>
      </c>
      <c r="P163" s="672"/>
      <c r="Q163" s="672"/>
      <c r="R163" s="672"/>
      <c r="S163" s="672"/>
      <c r="T163" s="672"/>
      <c r="U163" s="767"/>
      <c r="V163" s="768"/>
      <c r="W163" s="769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  <c r="IW163" s="84"/>
      <c r="IX163" s="84"/>
      <c r="IY163" s="84"/>
      <c r="IZ163" s="84"/>
      <c r="JA163" s="84"/>
      <c r="JB163" s="84"/>
      <c r="JC163" s="84"/>
      <c r="JD163" s="84"/>
      <c r="JE163" s="84"/>
      <c r="JF163" s="84"/>
      <c r="JG163" s="84"/>
      <c r="JH163" s="84"/>
      <c r="JI163" s="84"/>
      <c r="JJ163" s="84"/>
      <c r="JK163" s="84"/>
      <c r="JL163" s="84"/>
      <c r="JM163" s="84"/>
      <c r="JN163" s="84"/>
      <c r="JO163" s="84"/>
      <c r="JP163" s="84"/>
      <c r="JQ163" s="84"/>
      <c r="JR163" s="84"/>
      <c r="JS163" s="84"/>
      <c r="JT163" s="84"/>
      <c r="JU163" s="84"/>
      <c r="JV163" s="84"/>
      <c r="JW163" s="84"/>
      <c r="JX163" s="84"/>
      <c r="JY163" s="84"/>
      <c r="JZ163" s="84"/>
      <c r="KA163" s="84"/>
      <c r="KB163" s="84"/>
      <c r="KC163" s="84"/>
      <c r="KD163" s="84"/>
      <c r="KE163" s="84"/>
      <c r="KF163" s="84"/>
      <c r="KG163" s="84"/>
      <c r="KH163" s="84"/>
      <c r="KI163" s="84"/>
      <c r="KJ163" s="84"/>
      <c r="KK163" s="84"/>
      <c r="KL163" s="84"/>
      <c r="KM163" s="84"/>
      <c r="KN163" s="84"/>
      <c r="KO163" s="84"/>
      <c r="KP163" s="84"/>
      <c r="KQ163" s="84"/>
      <c r="KR163" s="84"/>
      <c r="KS163" s="84"/>
      <c r="KT163" s="84"/>
      <c r="KU163" s="84"/>
      <c r="KV163" s="84"/>
      <c r="KW163" s="84"/>
      <c r="KX163" s="84"/>
      <c r="KY163" s="84"/>
      <c r="KZ163" s="84"/>
      <c r="LA163" s="84"/>
      <c r="LB163" s="84"/>
      <c r="LC163" s="84"/>
      <c r="LD163" s="84"/>
      <c r="LE163" s="84"/>
      <c r="LF163" s="84"/>
      <c r="LG163" s="84"/>
      <c r="LH163" s="84"/>
      <c r="LI163" s="84"/>
      <c r="LJ163" s="84"/>
      <c r="LK163" s="84"/>
      <c r="LL163" s="84"/>
      <c r="LM163" s="84"/>
      <c r="LN163" s="84"/>
      <c r="LO163" s="84"/>
      <c r="LP163" s="84"/>
      <c r="LQ163" s="84"/>
      <c r="LR163" s="84"/>
      <c r="LS163" s="84"/>
      <c r="LT163" s="84"/>
      <c r="LU163" s="84"/>
      <c r="LV163" s="84"/>
      <c r="LW163" s="84"/>
      <c r="LX163" s="84"/>
      <c r="LY163" s="84"/>
      <c r="LZ163" s="84"/>
      <c r="MA163" s="84"/>
      <c r="MB163" s="84"/>
      <c r="MC163" s="84"/>
      <c r="MD163" s="84"/>
      <c r="ME163" s="84"/>
      <c r="MF163" s="84"/>
      <c r="MG163" s="84"/>
      <c r="MH163" s="84"/>
      <c r="MI163" s="84"/>
      <c r="MJ163" s="84"/>
      <c r="MK163" s="84"/>
      <c r="ML163" s="84"/>
      <c r="MM163" s="84"/>
      <c r="MN163" s="84"/>
      <c r="MO163" s="84"/>
      <c r="MP163" s="84"/>
      <c r="MQ163" s="84"/>
      <c r="MR163" s="84"/>
      <c r="MS163" s="84"/>
      <c r="MT163" s="84"/>
      <c r="MU163" s="84"/>
      <c r="MV163" s="84"/>
      <c r="MW163" s="84"/>
      <c r="MX163" s="84"/>
      <c r="MY163" s="84"/>
      <c r="MZ163" s="84"/>
      <c r="NA163" s="84"/>
      <c r="NB163" s="84"/>
      <c r="NC163" s="84"/>
      <c r="ND163" s="84"/>
      <c r="NE163" s="84"/>
      <c r="NF163" s="84"/>
      <c r="NG163" s="84"/>
      <c r="NH163" s="84"/>
      <c r="NI163" s="84"/>
      <c r="NJ163" s="84"/>
      <c r="NK163" s="84"/>
      <c r="NL163" s="84"/>
      <c r="NM163" s="84"/>
      <c r="NN163" s="84"/>
      <c r="NO163" s="84"/>
      <c r="NP163" s="84"/>
      <c r="NQ163" s="84"/>
      <c r="NR163" s="84"/>
      <c r="NS163" s="84"/>
      <c r="NT163" s="84"/>
    </row>
    <row r="164" spans="1:384" s="83" customFormat="1" ht="21.75" customHeight="1">
      <c r="A164" s="673" t="s">
        <v>89</v>
      </c>
      <c r="B164" s="674"/>
      <c r="C164" s="675" t="s">
        <v>985</v>
      </c>
      <c r="D164" s="675"/>
      <c r="E164" s="675"/>
      <c r="F164" s="675"/>
      <c r="G164" s="675" t="s">
        <v>987</v>
      </c>
      <c r="H164" s="675"/>
      <c r="I164" s="675"/>
      <c r="J164" s="675"/>
      <c r="K164" s="675"/>
      <c r="L164" s="675"/>
      <c r="M164" s="675"/>
      <c r="N164" s="675"/>
      <c r="O164" s="675" t="s">
        <v>988</v>
      </c>
      <c r="P164" s="675"/>
      <c r="Q164" s="675"/>
      <c r="R164" s="675"/>
      <c r="S164" s="675"/>
      <c r="T164" s="675"/>
      <c r="U164" s="767"/>
      <c r="V164" s="768"/>
      <c r="W164" s="769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  <c r="IW164" s="84"/>
      <c r="IX164" s="84"/>
      <c r="IY164" s="84"/>
      <c r="IZ164" s="84"/>
      <c r="JA164" s="84"/>
      <c r="JB164" s="84"/>
      <c r="JC164" s="84"/>
      <c r="JD164" s="84"/>
      <c r="JE164" s="84"/>
      <c r="JF164" s="84"/>
      <c r="JG164" s="84"/>
      <c r="JH164" s="84"/>
      <c r="JI164" s="84"/>
      <c r="JJ164" s="84"/>
      <c r="JK164" s="84"/>
      <c r="JL164" s="84"/>
      <c r="JM164" s="84"/>
      <c r="JN164" s="84"/>
      <c r="JO164" s="84"/>
      <c r="JP164" s="84"/>
      <c r="JQ164" s="84"/>
      <c r="JR164" s="84"/>
      <c r="JS164" s="84"/>
      <c r="JT164" s="84"/>
      <c r="JU164" s="84"/>
      <c r="JV164" s="84"/>
      <c r="JW164" s="84"/>
      <c r="JX164" s="84"/>
      <c r="JY164" s="84"/>
      <c r="JZ164" s="84"/>
      <c r="KA164" s="84"/>
      <c r="KB164" s="84"/>
      <c r="KC164" s="84"/>
      <c r="KD164" s="84"/>
      <c r="KE164" s="84"/>
      <c r="KF164" s="84"/>
      <c r="KG164" s="84"/>
      <c r="KH164" s="84"/>
      <c r="KI164" s="84"/>
      <c r="KJ164" s="84"/>
      <c r="KK164" s="84"/>
      <c r="KL164" s="84"/>
      <c r="KM164" s="84"/>
      <c r="KN164" s="84"/>
      <c r="KO164" s="84"/>
      <c r="KP164" s="84"/>
      <c r="KQ164" s="84"/>
      <c r="KR164" s="84"/>
      <c r="KS164" s="84"/>
      <c r="KT164" s="84"/>
      <c r="KU164" s="84"/>
      <c r="KV164" s="84"/>
      <c r="KW164" s="84"/>
      <c r="KX164" s="84"/>
      <c r="KY164" s="84"/>
      <c r="KZ164" s="84"/>
      <c r="LA164" s="84"/>
      <c r="LB164" s="84"/>
      <c r="LC164" s="84"/>
      <c r="LD164" s="84"/>
      <c r="LE164" s="84"/>
      <c r="LF164" s="84"/>
      <c r="LG164" s="84"/>
      <c r="LH164" s="84"/>
      <c r="LI164" s="84"/>
      <c r="LJ164" s="84"/>
      <c r="LK164" s="84"/>
      <c r="LL164" s="84"/>
      <c r="LM164" s="84"/>
      <c r="LN164" s="84"/>
      <c r="LO164" s="84"/>
      <c r="LP164" s="84"/>
      <c r="LQ164" s="84"/>
      <c r="LR164" s="84"/>
      <c r="LS164" s="84"/>
      <c r="LT164" s="84"/>
      <c r="LU164" s="84"/>
      <c r="LV164" s="84"/>
      <c r="LW164" s="84"/>
      <c r="LX164" s="84"/>
      <c r="LY164" s="84"/>
      <c r="LZ164" s="84"/>
      <c r="MA164" s="84"/>
      <c r="MB164" s="84"/>
      <c r="MC164" s="84"/>
      <c r="MD164" s="84"/>
      <c r="ME164" s="84"/>
      <c r="MF164" s="84"/>
      <c r="MG164" s="84"/>
      <c r="MH164" s="84"/>
      <c r="MI164" s="84"/>
      <c r="MJ164" s="84"/>
      <c r="MK164" s="84"/>
      <c r="ML164" s="84"/>
      <c r="MM164" s="84"/>
      <c r="MN164" s="84"/>
      <c r="MO164" s="84"/>
      <c r="MP164" s="84"/>
      <c r="MQ164" s="84"/>
      <c r="MR164" s="84"/>
      <c r="MS164" s="84"/>
      <c r="MT164" s="84"/>
      <c r="MU164" s="84"/>
      <c r="MV164" s="84"/>
      <c r="MW164" s="84"/>
      <c r="MX164" s="84"/>
      <c r="MY164" s="84"/>
      <c r="MZ164" s="84"/>
      <c r="NA164" s="84"/>
      <c r="NB164" s="84"/>
      <c r="NC164" s="84"/>
      <c r="ND164" s="84"/>
      <c r="NE164" s="84"/>
      <c r="NF164" s="84"/>
      <c r="NG164" s="84"/>
      <c r="NH164" s="84"/>
      <c r="NI164" s="84"/>
      <c r="NJ164" s="84"/>
      <c r="NK164" s="84"/>
      <c r="NL164" s="84"/>
      <c r="NM164" s="84"/>
      <c r="NN164" s="84"/>
      <c r="NO164" s="84"/>
      <c r="NP164" s="84"/>
      <c r="NQ164" s="84"/>
      <c r="NR164" s="84"/>
      <c r="NS164" s="84"/>
      <c r="NT164" s="84"/>
    </row>
    <row r="165" spans="1:384" s="83" customFormat="1" ht="21.75" customHeight="1">
      <c r="A165" s="673" t="s">
        <v>90</v>
      </c>
      <c r="B165" s="674"/>
      <c r="C165" s="675"/>
      <c r="D165" s="675"/>
      <c r="E165" s="675"/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675"/>
      <c r="S165" s="675"/>
      <c r="T165" s="675"/>
      <c r="U165" s="767"/>
      <c r="V165" s="768"/>
      <c r="W165" s="769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  <c r="IW165" s="84"/>
      <c r="IX165" s="84"/>
      <c r="IY165" s="84"/>
      <c r="IZ165" s="84"/>
      <c r="JA165" s="84"/>
      <c r="JB165" s="84"/>
      <c r="JC165" s="84"/>
      <c r="JD165" s="84"/>
      <c r="JE165" s="84"/>
      <c r="JF165" s="84"/>
      <c r="JG165" s="84"/>
      <c r="JH165" s="84"/>
      <c r="JI165" s="84"/>
      <c r="JJ165" s="84"/>
      <c r="JK165" s="84"/>
      <c r="JL165" s="84"/>
      <c r="JM165" s="84"/>
      <c r="JN165" s="84"/>
      <c r="JO165" s="84"/>
      <c r="JP165" s="84"/>
      <c r="JQ165" s="84"/>
      <c r="JR165" s="84"/>
      <c r="JS165" s="84"/>
      <c r="JT165" s="84"/>
      <c r="JU165" s="84"/>
      <c r="JV165" s="84"/>
      <c r="JW165" s="84"/>
      <c r="JX165" s="84"/>
      <c r="JY165" s="84"/>
      <c r="JZ165" s="84"/>
      <c r="KA165" s="84"/>
      <c r="KB165" s="84"/>
      <c r="KC165" s="84"/>
      <c r="KD165" s="84"/>
      <c r="KE165" s="84"/>
      <c r="KF165" s="84"/>
      <c r="KG165" s="84"/>
      <c r="KH165" s="84"/>
      <c r="KI165" s="84"/>
      <c r="KJ165" s="84"/>
      <c r="KK165" s="84"/>
      <c r="KL165" s="84"/>
      <c r="KM165" s="84"/>
      <c r="KN165" s="84"/>
      <c r="KO165" s="84"/>
      <c r="KP165" s="84"/>
      <c r="KQ165" s="84"/>
      <c r="KR165" s="84"/>
      <c r="KS165" s="84"/>
      <c r="KT165" s="84"/>
      <c r="KU165" s="84"/>
      <c r="KV165" s="84"/>
      <c r="KW165" s="84"/>
      <c r="KX165" s="84"/>
      <c r="KY165" s="84"/>
      <c r="KZ165" s="84"/>
      <c r="LA165" s="84"/>
      <c r="LB165" s="84"/>
      <c r="LC165" s="84"/>
      <c r="LD165" s="84"/>
      <c r="LE165" s="84"/>
      <c r="LF165" s="84"/>
      <c r="LG165" s="84"/>
      <c r="LH165" s="84"/>
      <c r="LI165" s="84"/>
      <c r="LJ165" s="84"/>
      <c r="LK165" s="84"/>
      <c r="LL165" s="84"/>
      <c r="LM165" s="84"/>
      <c r="LN165" s="84"/>
      <c r="LO165" s="84"/>
      <c r="LP165" s="84"/>
      <c r="LQ165" s="84"/>
      <c r="LR165" s="84"/>
      <c r="LS165" s="84"/>
      <c r="LT165" s="84"/>
      <c r="LU165" s="84"/>
      <c r="LV165" s="84"/>
      <c r="LW165" s="84"/>
      <c r="LX165" s="84"/>
      <c r="LY165" s="84"/>
      <c r="LZ165" s="84"/>
      <c r="MA165" s="84"/>
      <c r="MB165" s="84"/>
      <c r="MC165" s="84"/>
      <c r="MD165" s="84"/>
      <c r="ME165" s="84"/>
      <c r="MF165" s="84"/>
      <c r="MG165" s="84"/>
      <c r="MH165" s="84"/>
      <c r="MI165" s="84"/>
      <c r="MJ165" s="84"/>
      <c r="MK165" s="84"/>
      <c r="ML165" s="84"/>
      <c r="MM165" s="84"/>
      <c r="MN165" s="84"/>
      <c r="MO165" s="84"/>
      <c r="MP165" s="84"/>
      <c r="MQ165" s="84"/>
      <c r="MR165" s="84"/>
      <c r="MS165" s="84"/>
      <c r="MT165" s="84"/>
      <c r="MU165" s="84"/>
      <c r="MV165" s="84"/>
      <c r="MW165" s="84"/>
      <c r="MX165" s="84"/>
      <c r="MY165" s="84"/>
      <c r="MZ165" s="84"/>
      <c r="NA165" s="84"/>
      <c r="NB165" s="84"/>
      <c r="NC165" s="84"/>
      <c r="ND165" s="84"/>
      <c r="NE165" s="84"/>
      <c r="NF165" s="84"/>
      <c r="NG165" s="84"/>
      <c r="NH165" s="84"/>
      <c r="NI165" s="84"/>
      <c r="NJ165" s="84"/>
      <c r="NK165" s="84"/>
      <c r="NL165" s="84"/>
      <c r="NM165" s="84"/>
      <c r="NN165" s="84"/>
      <c r="NO165" s="84"/>
      <c r="NP165" s="84"/>
      <c r="NQ165" s="84"/>
      <c r="NR165" s="84"/>
      <c r="NS165" s="84"/>
      <c r="NT165" s="84"/>
    </row>
    <row r="166" spans="1:384" s="83" customFormat="1" ht="21.75" customHeight="1">
      <c r="A166" s="673" t="s">
        <v>91</v>
      </c>
      <c r="B166" s="674"/>
      <c r="C166" s="675"/>
      <c r="D166" s="675"/>
      <c r="E166" s="675"/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675"/>
      <c r="S166" s="675"/>
      <c r="T166" s="675"/>
      <c r="U166" s="767"/>
      <c r="V166" s="768"/>
      <c r="W166" s="769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  <c r="IW166" s="84"/>
      <c r="IX166" s="84"/>
      <c r="IY166" s="84"/>
      <c r="IZ166" s="84"/>
      <c r="JA166" s="84"/>
      <c r="JB166" s="84"/>
      <c r="JC166" s="84"/>
      <c r="JD166" s="84"/>
      <c r="JE166" s="84"/>
      <c r="JF166" s="84"/>
      <c r="JG166" s="84"/>
      <c r="JH166" s="84"/>
      <c r="JI166" s="84"/>
      <c r="JJ166" s="84"/>
      <c r="JK166" s="84"/>
      <c r="JL166" s="84"/>
      <c r="JM166" s="84"/>
      <c r="JN166" s="84"/>
      <c r="JO166" s="84"/>
      <c r="JP166" s="84"/>
      <c r="JQ166" s="84"/>
      <c r="JR166" s="84"/>
      <c r="JS166" s="84"/>
      <c r="JT166" s="84"/>
      <c r="JU166" s="84"/>
      <c r="JV166" s="84"/>
      <c r="JW166" s="84"/>
      <c r="JX166" s="84"/>
      <c r="JY166" s="84"/>
      <c r="JZ166" s="84"/>
      <c r="KA166" s="84"/>
      <c r="KB166" s="84"/>
      <c r="KC166" s="84"/>
      <c r="KD166" s="84"/>
      <c r="KE166" s="84"/>
      <c r="KF166" s="84"/>
      <c r="KG166" s="84"/>
      <c r="KH166" s="84"/>
      <c r="KI166" s="84"/>
      <c r="KJ166" s="84"/>
      <c r="KK166" s="84"/>
      <c r="KL166" s="84"/>
      <c r="KM166" s="84"/>
      <c r="KN166" s="84"/>
      <c r="KO166" s="84"/>
      <c r="KP166" s="84"/>
      <c r="KQ166" s="84"/>
      <c r="KR166" s="84"/>
      <c r="KS166" s="84"/>
      <c r="KT166" s="84"/>
      <c r="KU166" s="84"/>
      <c r="KV166" s="84"/>
      <c r="KW166" s="84"/>
      <c r="KX166" s="84"/>
      <c r="KY166" s="84"/>
      <c r="KZ166" s="84"/>
      <c r="LA166" s="84"/>
      <c r="LB166" s="84"/>
      <c r="LC166" s="84"/>
      <c r="LD166" s="84"/>
      <c r="LE166" s="84"/>
      <c r="LF166" s="84"/>
      <c r="LG166" s="84"/>
      <c r="LH166" s="84"/>
      <c r="LI166" s="84"/>
      <c r="LJ166" s="84"/>
      <c r="LK166" s="84"/>
      <c r="LL166" s="84"/>
      <c r="LM166" s="84"/>
      <c r="LN166" s="84"/>
      <c r="LO166" s="84"/>
      <c r="LP166" s="84"/>
      <c r="LQ166" s="84"/>
      <c r="LR166" s="84"/>
      <c r="LS166" s="84"/>
      <c r="LT166" s="84"/>
      <c r="LU166" s="84"/>
      <c r="LV166" s="84"/>
      <c r="LW166" s="84"/>
      <c r="LX166" s="84"/>
      <c r="LY166" s="84"/>
      <c r="LZ166" s="84"/>
      <c r="MA166" s="84"/>
      <c r="MB166" s="84"/>
      <c r="MC166" s="84"/>
      <c r="MD166" s="84"/>
      <c r="ME166" s="84"/>
      <c r="MF166" s="84"/>
      <c r="MG166" s="84"/>
      <c r="MH166" s="84"/>
      <c r="MI166" s="84"/>
      <c r="MJ166" s="84"/>
      <c r="MK166" s="84"/>
      <c r="ML166" s="84"/>
      <c r="MM166" s="84"/>
      <c r="MN166" s="84"/>
      <c r="MO166" s="84"/>
      <c r="MP166" s="84"/>
      <c r="MQ166" s="84"/>
      <c r="MR166" s="84"/>
      <c r="MS166" s="84"/>
      <c r="MT166" s="84"/>
      <c r="MU166" s="84"/>
      <c r="MV166" s="84"/>
      <c r="MW166" s="84"/>
      <c r="MX166" s="84"/>
      <c r="MY166" s="84"/>
      <c r="MZ166" s="84"/>
      <c r="NA166" s="84"/>
      <c r="NB166" s="84"/>
      <c r="NC166" s="84"/>
      <c r="ND166" s="84"/>
      <c r="NE166" s="84"/>
      <c r="NF166" s="84"/>
      <c r="NG166" s="84"/>
      <c r="NH166" s="84"/>
      <c r="NI166" s="84"/>
      <c r="NJ166" s="84"/>
      <c r="NK166" s="84"/>
      <c r="NL166" s="84"/>
      <c r="NM166" s="84"/>
      <c r="NN166" s="84"/>
      <c r="NO166" s="84"/>
      <c r="NP166" s="84"/>
      <c r="NQ166" s="84"/>
      <c r="NR166" s="84"/>
      <c r="NS166" s="84"/>
      <c r="NT166" s="84"/>
    </row>
    <row r="167" spans="1:384" s="83" customFormat="1" ht="21.75" customHeight="1" thickBot="1">
      <c r="A167" s="677" t="s">
        <v>92</v>
      </c>
      <c r="B167" s="678"/>
      <c r="C167" s="676"/>
      <c r="D167" s="676"/>
      <c r="E167" s="676"/>
      <c r="F167" s="676"/>
      <c r="G167" s="676"/>
      <c r="H167" s="676"/>
      <c r="I167" s="676"/>
      <c r="J167" s="676"/>
      <c r="K167" s="676"/>
      <c r="L167" s="676"/>
      <c r="M167" s="676"/>
      <c r="N167" s="676"/>
      <c r="O167" s="676"/>
      <c r="P167" s="676"/>
      <c r="Q167" s="676"/>
      <c r="R167" s="676"/>
      <c r="S167" s="676"/>
      <c r="T167" s="676"/>
      <c r="U167" s="770"/>
      <c r="V167" s="771"/>
      <c r="W167" s="772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  <c r="IW167" s="84"/>
      <c r="IX167" s="84"/>
      <c r="IY167" s="84"/>
      <c r="IZ167" s="84"/>
      <c r="JA167" s="84"/>
      <c r="JB167" s="84"/>
      <c r="JC167" s="84"/>
      <c r="JD167" s="84"/>
      <c r="JE167" s="84"/>
      <c r="JF167" s="84"/>
      <c r="JG167" s="84"/>
      <c r="JH167" s="84"/>
      <c r="JI167" s="84"/>
      <c r="JJ167" s="84"/>
      <c r="JK167" s="84"/>
      <c r="JL167" s="84"/>
      <c r="JM167" s="84"/>
      <c r="JN167" s="84"/>
      <c r="JO167" s="84"/>
      <c r="JP167" s="84"/>
      <c r="JQ167" s="84"/>
      <c r="JR167" s="84"/>
      <c r="JS167" s="84"/>
      <c r="JT167" s="84"/>
      <c r="JU167" s="84"/>
      <c r="JV167" s="84"/>
      <c r="JW167" s="84"/>
      <c r="JX167" s="84"/>
      <c r="JY167" s="84"/>
      <c r="JZ167" s="84"/>
      <c r="KA167" s="84"/>
      <c r="KB167" s="84"/>
      <c r="KC167" s="84"/>
      <c r="KD167" s="84"/>
      <c r="KE167" s="84"/>
      <c r="KF167" s="84"/>
      <c r="KG167" s="84"/>
      <c r="KH167" s="84"/>
      <c r="KI167" s="84"/>
      <c r="KJ167" s="84"/>
      <c r="KK167" s="84"/>
      <c r="KL167" s="84"/>
      <c r="KM167" s="84"/>
      <c r="KN167" s="84"/>
      <c r="KO167" s="84"/>
      <c r="KP167" s="84"/>
      <c r="KQ167" s="84"/>
      <c r="KR167" s="84"/>
      <c r="KS167" s="84"/>
      <c r="KT167" s="84"/>
      <c r="KU167" s="84"/>
      <c r="KV167" s="84"/>
      <c r="KW167" s="84"/>
      <c r="KX167" s="84"/>
      <c r="KY167" s="84"/>
      <c r="KZ167" s="84"/>
      <c r="LA167" s="84"/>
      <c r="LB167" s="84"/>
      <c r="LC167" s="84"/>
      <c r="LD167" s="84"/>
      <c r="LE167" s="84"/>
      <c r="LF167" s="84"/>
      <c r="LG167" s="84"/>
      <c r="LH167" s="84"/>
      <c r="LI167" s="84"/>
      <c r="LJ167" s="84"/>
      <c r="LK167" s="84"/>
      <c r="LL167" s="84"/>
      <c r="LM167" s="84"/>
      <c r="LN167" s="84"/>
      <c r="LO167" s="84"/>
      <c r="LP167" s="84"/>
      <c r="LQ167" s="84"/>
      <c r="LR167" s="84"/>
      <c r="LS167" s="84"/>
      <c r="LT167" s="84"/>
      <c r="LU167" s="84"/>
      <c r="LV167" s="84"/>
      <c r="LW167" s="84"/>
      <c r="LX167" s="84"/>
      <c r="LY167" s="84"/>
      <c r="LZ167" s="84"/>
      <c r="MA167" s="84"/>
      <c r="MB167" s="84"/>
      <c r="MC167" s="84"/>
      <c r="MD167" s="84"/>
      <c r="ME167" s="84"/>
      <c r="MF167" s="84"/>
      <c r="MG167" s="84"/>
      <c r="MH167" s="84"/>
      <c r="MI167" s="84"/>
      <c r="MJ167" s="84"/>
      <c r="MK167" s="84"/>
      <c r="ML167" s="84"/>
      <c r="MM167" s="84"/>
      <c r="MN167" s="84"/>
      <c r="MO167" s="84"/>
      <c r="MP167" s="84"/>
      <c r="MQ167" s="84"/>
      <c r="MR167" s="84"/>
      <c r="MS167" s="84"/>
      <c r="MT167" s="84"/>
      <c r="MU167" s="84"/>
      <c r="MV167" s="84"/>
      <c r="MW167" s="84"/>
      <c r="MX167" s="84"/>
      <c r="MY167" s="84"/>
      <c r="MZ167" s="84"/>
      <c r="NA167" s="84"/>
      <c r="NB167" s="84"/>
      <c r="NC167" s="84"/>
      <c r="ND167" s="84"/>
      <c r="NE167" s="84"/>
      <c r="NF167" s="84"/>
      <c r="NG167" s="84"/>
      <c r="NH167" s="84"/>
      <c r="NI167" s="84"/>
      <c r="NJ167" s="84"/>
      <c r="NK167" s="84"/>
      <c r="NL167" s="84"/>
      <c r="NM167" s="84"/>
      <c r="NN167" s="84"/>
      <c r="NO167" s="84"/>
      <c r="NP167" s="84"/>
      <c r="NQ167" s="84"/>
      <c r="NR167" s="84"/>
      <c r="NS167" s="84"/>
      <c r="NT167" s="84"/>
    </row>
    <row r="175" spans="1:384"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  <c r="IR175" s="72"/>
      <c r="IS175" s="72"/>
      <c r="IT175" s="72"/>
      <c r="IU175" s="72"/>
      <c r="IV175" s="72"/>
      <c r="IW175" s="72"/>
      <c r="IX175" s="72"/>
      <c r="IY175" s="72"/>
      <c r="IZ175" s="72"/>
      <c r="JA175" s="72"/>
      <c r="JB175" s="72"/>
      <c r="JC175" s="72"/>
      <c r="JD175" s="72"/>
      <c r="JE175" s="72"/>
      <c r="JF175" s="72"/>
      <c r="JG175" s="72"/>
      <c r="JH175" s="72"/>
      <c r="JI175" s="72"/>
      <c r="JJ175" s="72"/>
      <c r="JK175" s="72"/>
      <c r="JL175" s="72"/>
      <c r="JM175" s="72"/>
      <c r="JN175" s="72"/>
      <c r="JO175" s="72"/>
      <c r="JP175" s="72"/>
      <c r="JQ175" s="72"/>
      <c r="JR175" s="72"/>
      <c r="JS175" s="72"/>
      <c r="JT175" s="72"/>
      <c r="JU175" s="72"/>
      <c r="JV175" s="72"/>
      <c r="JW175" s="72"/>
      <c r="JX175" s="72"/>
      <c r="JY175" s="72"/>
      <c r="JZ175" s="72"/>
      <c r="KA175" s="72"/>
      <c r="KB175" s="72"/>
      <c r="KC175" s="72"/>
      <c r="KD175" s="72"/>
      <c r="KE175" s="72"/>
      <c r="KF175" s="72"/>
      <c r="KG175" s="72"/>
      <c r="KH175" s="72"/>
      <c r="KI175" s="72"/>
      <c r="KJ175" s="72"/>
      <c r="KK175" s="72"/>
      <c r="KL175" s="72"/>
      <c r="KM175" s="72"/>
      <c r="KN175" s="72"/>
      <c r="KO175" s="72"/>
      <c r="KP175" s="72"/>
      <c r="KQ175" s="72"/>
      <c r="KR175" s="72"/>
      <c r="KS175" s="72"/>
      <c r="KT175" s="72"/>
      <c r="KU175" s="72"/>
      <c r="KV175" s="72"/>
      <c r="KW175" s="72"/>
      <c r="KX175" s="72"/>
      <c r="KY175" s="72"/>
      <c r="KZ175" s="72"/>
      <c r="LA175" s="72"/>
      <c r="LB175" s="72"/>
      <c r="LC175" s="72"/>
      <c r="LD175" s="72"/>
      <c r="LE175" s="72"/>
      <c r="LF175" s="72"/>
      <c r="LG175" s="72"/>
      <c r="LH175" s="72"/>
      <c r="LI175" s="72"/>
      <c r="LJ175" s="72"/>
      <c r="LK175" s="72"/>
      <c r="LL175" s="72"/>
      <c r="LM175" s="72"/>
      <c r="LN175" s="72"/>
      <c r="LO175" s="72"/>
      <c r="LP175" s="72"/>
      <c r="LQ175" s="72"/>
      <c r="LR175" s="72"/>
      <c r="LS175" s="72"/>
      <c r="LT175" s="72"/>
      <c r="LU175" s="72"/>
      <c r="LV175" s="72"/>
      <c r="LW175" s="72"/>
      <c r="LX175" s="72"/>
      <c r="LY175" s="72"/>
      <c r="LZ175" s="72"/>
      <c r="MA175" s="72"/>
      <c r="MB175" s="72"/>
      <c r="MC175" s="72"/>
      <c r="MD175" s="72"/>
      <c r="ME175" s="72"/>
      <c r="MF175" s="72"/>
      <c r="MG175" s="72"/>
      <c r="MH175" s="72"/>
      <c r="MI175" s="72"/>
      <c r="MJ175" s="72"/>
      <c r="MK175" s="72"/>
      <c r="ML175" s="72"/>
      <c r="MM175" s="72"/>
      <c r="MN175" s="72"/>
      <c r="MO175" s="72"/>
      <c r="MP175" s="72"/>
      <c r="MQ175" s="72"/>
      <c r="MR175" s="72"/>
      <c r="MS175" s="72"/>
      <c r="MT175" s="72"/>
      <c r="MU175" s="72"/>
      <c r="MV175" s="72"/>
      <c r="MW175" s="72"/>
      <c r="MX175" s="72"/>
      <c r="MY175" s="72"/>
      <c r="MZ175" s="72"/>
      <c r="NA175" s="72"/>
      <c r="NB175" s="72"/>
      <c r="NC175" s="72"/>
      <c r="ND175" s="72"/>
      <c r="NE175" s="72"/>
      <c r="NF175" s="72"/>
      <c r="NG175" s="72"/>
      <c r="NH175" s="72"/>
      <c r="NI175" s="72"/>
      <c r="NJ175" s="72"/>
      <c r="NK175" s="72"/>
      <c r="NL175" s="72"/>
      <c r="NM175" s="72"/>
      <c r="NN175" s="72"/>
      <c r="NO175" s="72"/>
      <c r="NP175" s="72"/>
      <c r="NQ175" s="72"/>
      <c r="NR175" s="72"/>
      <c r="NS175" s="72"/>
      <c r="NT175" s="72"/>
    </row>
    <row r="176" spans="1:384"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2"/>
      <c r="ID176" s="72"/>
      <c r="IE176" s="72"/>
      <c r="IF176" s="72"/>
      <c r="IG176" s="72"/>
      <c r="IH176" s="72"/>
      <c r="II176" s="72"/>
      <c r="IJ176" s="72"/>
      <c r="IK176" s="72"/>
      <c r="IL176" s="72"/>
      <c r="IM176" s="72"/>
      <c r="IN176" s="72"/>
      <c r="IO176" s="72"/>
      <c r="IP176" s="72"/>
      <c r="IQ176" s="72"/>
      <c r="IR176" s="72"/>
      <c r="IS176" s="72"/>
      <c r="IT176" s="72"/>
      <c r="IU176" s="72"/>
      <c r="IV176" s="72"/>
      <c r="IW176" s="72"/>
      <c r="IX176" s="72"/>
      <c r="IY176" s="72"/>
      <c r="IZ176" s="72"/>
      <c r="JA176" s="72"/>
      <c r="JB176" s="72"/>
      <c r="JC176" s="72"/>
      <c r="JD176" s="72"/>
      <c r="JE176" s="72"/>
      <c r="JF176" s="72"/>
      <c r="JG176" s="72"/>
      <c r="JH176" s="72"/>
      <c r="JI176" s="72"/>
      <c r="JJ176" s="72"/>
      <c r="JK176" s="72"/>
      <c r="JL176" s="72"/>
      <c r="JM176" s="72"/>
      <c r="JN176" s="72"/>
      <c r="JO176" s="72"/>
      <c r="JP176" s="72"/>
      <c r="JQ176" s="72"/>
      <c r="JR176" s="72"/>
      <c r="JS176" s="72"/>
      <c r="JT176" s="72"/>
      <c r="JU176" s="72"/>
      <c r="JV176" s="72"/>
      <c r="JW176" s="72"/>
      <c r="JX176" s="72"/>
      <c r="JY176" s="72"/>
      <c r="JZ176" s="72"/>
      <c r="KA176" s="72"/>
      <c r="KB176" s="72"/>
      <c r="KC176" s="72"/>
      <c r="KD176" s="72"/>
      <c r="KE176" s="72"/>
      <c r="KF176" s="72"/>
      <c r="KG176" s="72"/>
      <c r="KH176" s="72"/>
      <c r="KI176" s="72"/>
      <c r="KJ176" s="72"/>
      <c r="KK176" s="72"/>
      <c r="KL176" s="72"/>
      <c r="KM176" s="72"/>
      <c r="KN176" s="72"/>
      <c r="KO176" s="72"/>
      <c r="KP176" s="72"/>
      <c r="KQ176" s="72"/>
      <c r="KR176" s="72"/>
      <c r="KS176" s="72"/>
      <c r="KT176" s="72"/>
      <c r="KU176" s="72"/>
      <c r="KV176" s="72"/>
      <c r="KW176" s="72"/>
      <c r="KX176" s="72"/>
      <c r="KY176" s="72"/>
      <c r="KZ176" s="72"/>
      <c r="LA176" s="72"/>
      <c r="LB176" s="72"/>
      <c r="LC176" s="72"/>
      <c r="LD176" s="72"/>
      <c r="LE176" s="72"/>
      <c r="LF176" s="72"/>
      <c r="LG176" s="72"/>
      <c r="LH176" s="72"/>
      <c r="LI176" s="72"/>
      <c r="LJ176" s="72"/>
      <c r="LK176" s="72"/>
      <c r="LL176" s="72"/>
      <c r="LM176" s="72"/>
      <c r="LN176" s="72"/>
      <c r="LO176" s="72"/>
      <c r="LP176" s="72"/>
      <c r="LQ176" s="72"/>
      <c r="LR176" s="72"/>
      <c r="LS176" s="72"/>
      <c r="LT176" s="72"/>
      <c r="LU176" s="72"/>
      <c r="LV176" s="72"/>
      <c r="LW176" s="72"/>
      <c r="LX176" s="72"/>
      <c r="LY176" s="72"/>
      <c r="LZ176" s="72"/>
      <c r="MA176" s="72"/>
      <c r="MB176" s="72"/>
      <c r="MC176" s="72"/>
      <c r="MD176" s="72"/>
      <c r="ME176" s="72"/>
      <c r="MF176" s="72"/>
      <c r="MG176" s="72"/>
      <c r="MH176" s="72"/>
      <c r="MI176" s="72"/>
      <c r="MJ176" s="72"/>
      <c r="MK176" s="72"/>
      <c r="ML176" s="72"/>
      <c r="MM176" s="72"/>
      <c r="MN176" s="72"/>
      <c r="MO176" s="72"/>
      <c r="MP176" s="72"/>
      <c r="MQ176" s="72"/>
      <c r="MR176" s="72"/>
      <c r="MS176" s="72"/>
      <c r="MT176" s="72"/>
      <c r="MU176" s="72"/>
      <c r="MV176" s="72"/>
      <c r="MW176" s="72"/>
      <c r="MX176" s="72"/>
      <c r="MY176" s="72"/>
      <c r="MZ176" s="72"/>
      <c r="NA176" s="72"/>
      <c r="NB176" s="72"/>
      <c r="NC176" s="72"/>
      <c r="ND176" s="72"/>
      <c r="NE176" s="72"/>
      <c r="NF176" s="72"/>
      <c r="NG176" s="72"/>
      <c r="NH176" s="72"/>
      <c r="NI176" s="72"/>
      <c r="NJ176" s="72"/>
      <c r="NK176" s="72"/>
      <c r="NL176" s="72"/>
      <c r="NM176" s="72"/>
      <c r="NN176" s="72"/>
      <c r="NO176" s="72"/>
      <c r="NP176" s="72"/>
      <c r="NQ176" s="72"/>
      <c r="NR176" s="72"/>
      <c r="NS176" s="72"/>
      <c r="NT176" s="72"/>
    </row>
    <row r="177" spans="21:384"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  <c r="IT177" s="72"/>
      <c r="IU177" s="72"/>
      <c r="IV177" s="72"/>
      <c r="IW177" s="72"/>
      <c r="IX177" s="72"/>
      <c r="IY177" s="72"/>
      <c r="IZ177" s="72"/>
      <c r="JA177" s="72"/>
      <c r="JB177" s="72"/>
      <c r="JC177" s="72"/>
      <c r="JD177" s="72"/>
      <c r="JE177" s="72"/>
      <c r="JF177" s="72"/>
      <c r="JG177" s="72"/>
      <c r="JH177" s="72"/>
      <c r="JI177" s="72"/>
      <c r="JJ177" s="72"/>
      <c r="JK177" s="72"/>
      <c r="JL177" s="72"/>
      <c r="JM177" s="72"/>
      <c r="JN177" s="72"/>
      <c r="JO177" s="72"/>
      <c r="JP177" s="72"/>
      <c r="JQ177" s="72"/>
      <c r="JR177" s="72"/>
      <c r="JS177" s="72"/>
      <c r="JT177" s="72"/>
      <c r="JU177" s="72"/>
      <c r="JV177" s="72"/>
      <c r="JW177" s="72"/>
      <c r="JX177" s="72"/>
      <c r="JY177" s="72"/>
      <c r="JZ177" s="72"/>
      <c r="KA177" s="72"/>
      <c r="KB177" s="72"/>
      <c r="KC177" s="72"/>
      <c r="KD177" s="72"/>
      <c r="KE177" s="72"/>
      <c r="KF177" s="72"/>
      <c r="KG177" s="72"/>
      <c r="KH177" s="72"/>
      <c r="KI177" s="72"/>
      <c r="KJ177" s="72"/>
      <c r="KK177" s="72"/>
      <c r="KL177" s="72"/>
      <c r="KM177" s="72"/>
      <c r="KN177" s="72"/>
      <c r="KO177" s="72"/>
      <c r="KP177" s="72"/>
      <c r="KQ177" s="72"/>
      <c r="KR177" s="72"/>
      <c r="KS177" s="72"/>
      <c r="KT177" s="72"/>
      <c r="KU177" s="72"/>
      <c r="KV177" s="72"/>
      <c r="KW177" s="72"/>
      <c r="KX177" s="72"/>
      <c r="KY177" s="72"/>
      <c r="KZ177" s="72"/>
      <c r="LA177" s="72"/>
      <c r="LB177" s="72"/>
      <c r="LC177" s="72"/>
      <c r="LD177" s="72"/>
      <c r="LE177" s="72"/>
      <c r="LF177" s="72"/>
      <c r="LG177" s="72"/>
      <c r="LH177" s="72"/>
      <c r="LI177" s="72"/>
      <c r="LJ177" s="72"/>
      <c r="LK177" s="72"/>
      <c r="LL177" s="72"/>
      <c r="LM177" s="72"/>
      <c r="LN177" s="72"/>
      <c r="LO177" s="72"/>
      <c r="LP177" s="72"/>
      <c r="LQ177" s="72"/>
      <c r="LR177" s="72"/>
      <c r="LS177" s="72"/>
      <c r="LT177" s="72"/>
      <c r="LU177" s="72"/>
      <c r="LV177" s="72"/>
      <c r="LW177" s="72"/>
      <c r="LX177" s="72"/>
      <c r="LY177" s="72"/>
      <c r="LZ177" s="72"/>
      <c r="MA177" s="72"/>
      <c r="MB177" s="72"/>
      <c r="MC177" s="72"/>
      <c r="MD177" s="72"/>
      <c r="ME177" s="72"/>
      <c r="MF177" s="72"/>
      <c r="MG177" s="72"/>
      <c r="MH177" s="72"/>
      <c r="MI177" s="72"/>
      <c r="MJ177" s="72"/>
      <c r="MK177" s="72"/>
      <c r="ML177" s="72"/>
      <c r="MM177" s="72"/>
      <c r="MN177" s="72"/>
      <c r="MO177" s="72"/>
      <c r="MP177" s="72"/>
      <c r="MQ177" s="72"/>
      <c r="MR177" s="72"/>
      <c r="MS177" s="72"/>
      <c r="MT177" s="72"/>
      <c r="MU177" s="72"/>
      <c r="MV177" s="72"/>
      <c r="MW177" s="72"/>
      <c r="MX177" s="72"/>
      <c r="MY177" s="72"/>
      <c r="MZ177" s="72"/>
      <c r="NA177" s="72"/>
      <c r="NB177" s="72"/>
      <c r="NC177" s="72"/>
      <c r="ND177" s="72"/>
      <c r="NE177" s="72"/>
      <c r="NF177" s="72"/>
      <c r="NG177" s="72"/>
      <c r="NH177" s="72"/>
      <c r="NI177" s="72"/>
      <c r="NJ177" s="72"/>
      <c r="NK177" s="72"/>
      <c r="NL177" s="72"/>
      <c r="NM177" s="72"/>
      <c r="NN177" s="72"/>
      <c r="NO177" s="72"/>
      <c r="NP177" s="72"/>
      <c r="NQ177" s="72"/>
      <c r="NR177" s="72"/>
      <c r="NS177" s="72"/>
      <c r="NT177" s="72"/>
    </row>
    <row r="178" spans="21:384"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  <c r="GN178" s="72"/>
      <c r="GO178" s="72"/>
      <c r="GP178" s="72"/>
      <c r="GQ178" s="72"/>
      <c r="GR178" s="72"/>
      <c r="GS178" s="72"/>
      <c r="GT178" s="72"/>
      <c r="GU178" s="72"/>
      <c r="GV178" s="72"/>
      <c r="GW178" s="72"/>
      <c r="GX178" s="72"/>
      <c r="GY178" s="72"/>
      <c r="GZ178" s="72"/>
      <c r="HA178" s="72"/>
      <c r="HB178" s="72"/>
      <c r="HC178" s="72"/>
      <c r="HD178" s="72"/>
      <c r="HE178" s="72"/>
      <c r="HF178" s="72"/>
      <c r="HG178" s="72"/>
      <c r="HH178" s="72"/>
      <c r="HI178" s="72"/>
      <c r="HJ178" s="72"/>
      <c r="HK178" s="72"/>
      <c r="HL178" s="72"/>
      <c r="HM178" s="72"/>
      <c r="HN178" s="72"/>
      <c r="HO178" s="72"/>
      <c r="HP178" s="72"/>
      <c r="HQ178" s="72"/>
      <c r="HR178" s="72"/>
      <c r="HS178" s="72"/>
      <c r="HT178" s="72"/>
      <c r="HU178" s="72"/>
      <c r="HV178" s="72"/>
      <c r="HW178" s="72"/>
      <c r="HX178" s="72"/>
      <c r="HY178" s="72"/>
      <c r="HZ178" s="72"/>
      <c r="IA178" s="72"/>
      <c r="IB178" s="72"/>
      <c r="IC178" s="72"/>
      <c r="ID178" s="72"/>
      <c r="IE178" s="72"/>
      <c r="IF178" s="72"/>
      <c r="IG178" s="72"/>
      <c r="IH178" s="72"/>
      <c r="II178" s="72"/>
      <c r="IJ178" s="72"/>
      <c r="IK178" s="72"/>
      <c r="IL178" s="72"/>
      <c r="IM178" s="72"/>
      <c r="IN178" s="72"/>
      <c r="IO178" s="72"/>
      <c r="IP178" s="72"/>
      <c r="IQ178" s="72"/>
      <c r="IR178" s="72"/>
      <c r="IS178" s="72"/>
      <c r="IT178" s="72"/>
      <c r="IU178" s="72"/>
      <c r="IV178" s="72"/>
      <c r="IW178" s="72"/>
      <c r="IX178" s="72"/>
      <c r="IY178" s="72"/>
      <c r="IZ178" s="72"/>
      <c r="JA178" s="72"/>
      <c r="JB178" s="72"/>
      <c r="JC178" s="72"/>
      <c r="JD178" s="72"/>
      <c r="JE178" s="72"/>
      <c r="JF178" s="72"/>
      <c r="JG178" s="72"/>
      <c r="JH178" s="72"/>
      <c r="JI178" s="72"/>
      <c r="JJ178" s="72"/>
      <c r="JK178" s="72"/>
      <c r="JL178" s="72"/>
      <c r="JM178" s="72"/>
      <c r="JN178" s="72"/>
      <c r="JO178" s="72"/>
      <c r="JP178" s="72"/>
      <c r="JQ178" s="72"/>
      <c r="JR178" s="72"/>
      <c r="JS178" s="72"/>
      <c r="JT178" s="72"/>
      <c r="JU178" s="72"/>
      <c r="JV178" s="72"/>
      <c r="JW178" s="72"/>
      <c r="JX178" s="72"/>
      <c r="JY178" s="72"/>
      <c r="JZ178" s="72"/>
      <c r="KA178" s="72"/>
      <c r="KB178" s="72"/>
      <c r="KC178" s="72"/>
      <c r="KD178" s="72"/>
      <c r="KE178" s="72"/>
      <c r="KF178" s="72"/>
      <c r="KG178" s="72"/>
      <c r="KH178" s="72"/>
      <c r="KI178" s="72"/>
      <c r="KJ178" s="72"/>
      <c r="KK178" s="72"/>
      <c r="KL178" s="72"/>
      <c r="KM178" s="72"/>
      <c r="KN178" s="72"/>
      <c r="KO178" s="72"/>
      <c r="KP178" s="72"/>
      <c r="KQ178" s="72"/>
      <c r="KR178" s="72"/>
      <c r="KS178" s="72"/>
      <c r="KT178" s="72"/>
      <c r="KU178" s="72"/>
      <c r="KV178" s="72"/>
      <c r="KW178" s="72"/>
      <c r="KX178" s="72"/>
      <c r="KY178" s="72"/>
      <c r="KZ178" s="72"/>
      <c r="LA178" s="72"/>
      <c r="LB178" s="72"/>
      <c r="LC178" s="72"/>
      <c r="LD178" s="72"/>
      <c r="LE178" s="72"/>
      <c r="LF178" s="72"/>
      <c r="LG178" s="72"/>
      <c r="LH178" s="72"/>
      <c r="LI178" s="72"/>
      <c r="LJ178" s="72"/>
      <c r="LK178" s="72"/>
      <c r="LL178" s="72"/>
      <c r="LM178" s="72"/>
      <c r="LN178" s="72"/>
      <c r="LO178" s="72"/>
      <c r="LP178" s="72"/>
      <c r="LQ178" s="72"/>
      <c r="LR178" s="72"/>
      <c r="LS178" s="72"/>
      <c r="LT178" s="72"/>
      <c r="LU178" s="72"/>
      <c r="LV178" s="72"/>
      <c r="LW178" s="72"/>
      <c r="LX178" s="72"/>
      <c r="LY178" s="72"/>
      <c r="LZ178" s="72"/>
      <c r="MA178" s="72"/>
      <c r="MB178" s="72"/>
      <c r="MC178" s="72"/>
      <c r="MD178" s="72"/>
      <c r="ME178" s="72"/>
      <c r="MF178" s="72"/>
      <c r="MG178" s="72"/>
      <c r="MH178" s="72"/>
      <c r="MI178" s="72"/>
      <c r="MJ178" s="72"/>
      <c r="MK178" s="72"/>
      <c r="ML178" s="72"/>
      <c r="MM178" s="72"/>
      <c r="MN178" s="72"/>
      <c r="MO178" s="72"/>
      <c r="MP178" s="72"/>
      <c r="MQ178" s="72"/>
      <c r="MR178" s="72"/>
      <c r="MS178" s="72"/>
      <c r="MT178" s="72"/>
      <c r="MU178" s="72"/>
      <c r="MV178" s="72"/>
      <c r="MW178" s="72"/>
      <c r="MX178" s="72"/>
      <c r="MY178" s="72"/>
      <c r="MZ178" s="72"/>
      <c r="NA178" s="72"/>
      <c r="NB178" s="72"/>
      <c r="NC178" s="72"/>
      <c r="ND178" s="72"/>
      <c r="NE178" s="72"/>
      <c r="NF178" s="72"/>
      <c r="NG178" s="72"/>
      <c r="NH178" s="72"/>
      <c r="NI178" s="72"/>
      <c r="NJ178" s="72"/>
      <c r="NK178" s="72"/>
      <c r="NL178" s="72"/>
      <c r="NM178" s="72"/>
      <c r="NN178" s="72"/>
      <c r="NO178" s="72"/>
      <c r="NP178" s="72"/>
      <c r="NQ178" s="72"/>
      <c r="NR178" s="72"/>
      <c r="NS178" s="72"/>
      <c r="NT178" s="72"/>
    </row>
    <row r="179" spans="21:384"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  <c r="GN179" s="72"/>
      <c r="GO179" s="72"/>
      <c r="GP179" s="72"/>
      <c r="GQ179" s="72"/>
      <c r="GR179" s="72"/>
      <c r="GS179" s="72"/>
      <c r="GT179" s="72"/>
      <c r="GU179" s="72"/>
      <c r="GV179" s="72"/>
      <c r="GW179" s="72"/>
      <c r="GX179" s="72"/>
      <c r="GY179" s="72"/>
      <c r="GZ179" s="72"/>
      <c r="HA179" s="72"/>
      <c r="HB179" s="72"/>
      <c r="HC179" s="72"/>
      <c r="HD179" s="72"/>
      <c r="HE179" s="72"/>
      <c r="HF179" s="72"/>
      <c r="HG179" s="72"/>
      <c r="HH179" s="72"/>
      <c r="HI179" s="72"/>
      <c r="HJ179" s="72"/>
      <c r="HK179" s="72"/>
      <c r="HL179" s="72"/>
      <c r="HM179" s="72"/>
      <c r="HN179" s="72"/>
      <c r="HO179" s="72"/>
      <c r="HP179" s="72"/>
      <c r="HQ179" s="72"/>
      <c r="HR179" s="72"/>
      <c r="HS179" s="72"/>
      <c r="HT179" s="72"/>
      <c r="HU179" s="72"/>
      <c r="HV179" s="72"/>
      <c r="HW179" s="72"/>
      <c r="HX179" s="72"/>
      <c r="HY179" s="72"/>
      <c r="HZ179" s="72"/>
      <c r="IA179" s="72"/>
      <c r="IB179" s="72"/>
      <c r="IC179" s="72"/>
      <c r="ID179" s="72"/>
      <c r="IE179" s="72"/>
      <c r="IF179" s="72"/>
      <c r="IG179" s="72"/>
      <c r="IH179" s="72"/>
      <c r="II179" s="72"/>
      <c r="IJ179" s="72"/>
      <c r="IK179" s="72"/>
      <c r="IL179" s="72"/>
      <c r="IM179" s="72"/>
      <c r="IN179" s="72"/>
      <c r="IO179" s="72"/>
      <c r="IP179" s="72"/>
      <c r="IQ179" s="72"/>
      <c r="IR179" s="72"/>
      <c r="IS179" s="72"/>
      <c r="IT179" s="72"/>
      <c r="IU179" s="72"/>
      <c r="IV179" s="72"/>
      <c r="IW179" s="72"/>
      <c r="IX179" s="72"/>
      <c r="IY179" s="72"/>
      <c r="IZ179" s="72"/>
      <c r="JA179" s="72"/>
      <c r="JB179" s="72"/>
      <c r="JC179" s="72"/>
      <c r="JD179" s="72"/>
      <c r="JE179" s="72"/>
      <c r="JF179" s="72"/>
      <c r="JG179" s="72"/>
      <c r="JH179" s="72"/>
      <c r="JI179" s="72"/>
      <c r="JJ179" s="72"/>
      <c r="JK179" s="72"/>
      <c r="JL179" s="72"/>
      <c r="JM179" s="72"/>
      <c r="JN179" s="72"/>
      <c r="JO179" s="72"/>
      <c r="JP179" s="72"/>
      <c r="JQ179" s="72"/>
      <c r="JR179" s="72"/>
      <c r="JS179" s="72"/>
      <c r="JT179" s="72"/>
      <c r="JU179" s="72"/>
      <c r="JV179" s="72"/>
      <c r="JW179" s="72"/>
      <c r="JX179" s="72"/>
      <c r="JY179" s="72"/>
      <c r="JZ179" s="72"/>
      <c r="KA179" s="72"/>
      <c r="KB179" s="72"/>
      <c r="KC179" s="72"/>
      <c r="KD179" s="72"/>
      <c r="KE179" s="72"/>
      <c r="KF179" s="72"/>
      <c r="KG179" s="72"/>
      <c r="KH179" s="72"/>
      <c r="KI179" s="72"/>
      <c r="KJ179" s="72"/>
      <c r="KK179" s="72"/>
      <c r="KL179" s="72"/>
      <c r="KM179" s="72"/>
      <c r="KN179" s="72"/>
      <c r="KO179" s="72"/>
      <c r="KP179" s="72"/>
      <c r="KQ179" s="72"/>
      <c r="KR179" s="72"/>
      <c r="KS179" s="72"/>
      <c r="KT179" s="72"/>
      <c r="KU179" s="72"/>
      <c r="KV179" s="72"/>
      <c r="KW179" s="72"/>
      <c r="KX179" s="72"/>
      <c r="KY179" s="72"/>
      <c r="KZ179" s="72"/>
      <c r="LA179" s="72"/>
      <c r="LB179" s="72"/>
      <c r="LC179" s="72"/>
      <c r="LD179" s="72"/>
      <c r="LE179" s="72"/>
      <c r="LF179" s="72"/>
      <c r="LG179" s="72"/>
      <c r="LH179" s="72"/>
      <c r="LI179" s="72"/>
      <c r="LJ179" s="72"/>
      <c r="LK179" s="72"/>
      <c r="LL179" s="72"/>
      <c r="LM179" s="72"/>
      <c r="LN179" s="72"/>
      <c r="LO179" s="72"/>
      <c r="LP179" s="72"/>
      <c r="LQ179" s="72"/>
      <c r="LR179" s="72"/>
      <c r="LS179" s="72"/>
      <c r="LT179" s="72"/>
      <c r="LU179" s="72"/>
      <c r="LV179" s="72"/>
      <c r="LW179" s="72"/>
      <c r="LX179" s="72"/>
      <c r="LY179" s="72"/>
      <c r="LZ179" s="72"/>
      <c r="MA179" s="72"/>
      <c r="MB179" s="72"/>
      <c r="MC179" s="72"/>
      <c r="MD179" s="72"/>
      <c r="ME179" s="72"/>
      <c r="MF179" s="72"/>
      <c r="MG179" s="72"/>
      <c r="MH179" s="72"/>
      <c r="MI179" s="72"/>
      <c r="MJ179" s="72"/>
      <c r="MK179" s="72"/>
      <c r="ML179" s="72"/>
      <c r="MM179" s="72"/>
      <c r="MN179" s="72"/>
      <c r="MO179" s="72"/>
      <c r="MP179" s="72"/>
      <c r="MQ179" s="72"/>
      <c r="MR179" s="72"/>
      <c r="MS179" s="72"/>
      <c r="MT179" s="72"/>
      <c r="MU179" s="72"/>
      <c r="MV179" s="72"/>
      <c r="MW179" s="72"/>
      <c r="MX179" s="72"/>
      <c r="MY179" s="72"/>
      <c r="MZ179" s="72"/>
      <c r="NA179" s="72"/>
      <c r="NB179" s="72"/>
      <c r="NC179" s="72"/>
      <c r="ND179" s="72"/>
      <c r="NE179" s="72"/>
      <c r="NF179" s="72"/>
      <c r="NG179" s="72"/>
      <c r="NH179" s="72"/>
      <c r="NI179" s="72"/>
      <c r="NJ179" s="72"/>
      <c r="NK179" s="72"/>
      <c r="NL179" s="72"/>
      <c r="NM179" s="72"/>
      <c r="NN179" s="72"/>
      <c r="NO179" s="72"/>
      <c r="NP179" s="72"/>
      <c r="NQ179" s="72"/>
      <c r="NR179" s="72"/>
      <c r="NS179" s="72"/>
      <c r="NT179" s="72"/>
    </row>
    <row r="180" spans="21:384"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  <c r="GN180" s="72"/>
      <c r="GO180" s="72"/>
      <c r="GP180" s="72"/>
      <c r="GQ180" s="72"/>
      <c r="GR180" s="72"/>
      <c r="GS180" s="72"/>
      <c r="GT180" s="72"/>
      <c r="GU180" s="72"/>
      <c r="GV180" s="72"/>
      <c r="GW180" s="72"/>
      <c r="GX180" s="72"/>
      <c r="GY180" s="72"/>
      <c r="GZ180" s="72"/>
      <c r="HA180" s="72"/>
      <c r="HB180" s="72"/>
      <c r="HC180" s="72"/>
      <c r="HD180" s="72"/>
      <c r="HE180" s="72"/>
      <c r="HF180" s="72"/>
      <c r="HG180" s="72"/>
      <c r="HH180" s="72"/>
      <c r="HI180" s="72"/>
      <c r="HJ180" s="72"/>
      <c r="HK180" s="72"/>
      <c r="HL180" s="72"/>
      <c r="HM180" s="72"/>
      <c r="HN180" s="72"/>
      <c r="HO180" s="72"/>
      <c r="HP180" s="72"/>
      <c r="HQ180" s="72"/>
      <c r="HR180" s="72"/>
      <c r="HS180" s="72"/>
      <c r="HT180" s="72"/>
      <c r="HU180" s="72"/>
      <c r="HV180" s="72"/>
      <c r="HW180" s="72"/>
      <c r="HX180" s="72"/>
      <c r="HY180" s="72"/>
      <c r="HZ180" s="72"/>
      <c r="IA180" s="72"/>
      <c r="IB180" s="72"/>
      <c r="IC180" s="72"/>
      <c r="ID180" s="72"/>
      <c r="IE180" s="72"/>
      <c r="IF180" s="72"/>
      <c r="IG180" s="72"/>
      <c r="IH180" s="72"/>
      <c r="II180" s="72"/>
      <c r="IJ180" s="72"/>
      <c r="IK180" s="72"/>
      <c r="IL180" s="72"/>
      <c r="IM180" s="72"/>
      <c r="IN180" s="72"/>
      <c r="IO180" s="72"/>
      <c r="IP180" s="72"/>
      <c r="IQ180" s="72"/>
      <c r="IR180" s="72"/>
      <c r="IS180" s="72"/>
      <c r="IT180" s="72"/>
      <c r="IU180" s="72"/>
      <c r="IV180" s="72"/>
      <c r="IW180" s="72"/>
      <c r="IX180" s="72"/>
      <c r="IY180" s="72"/>
      <c r="IZ180" s="72"/>
      <c r="JA180" s="72"/>
      <c r="JB180" s="72"/>
      <c r="JC180" s="72"/>
      <c r="JD180" s="72"/>
      <c r="JE180" s="72"/>
      <c r="JF180" s="72"/>
      <c r="JG180" s="72"/>
      <c r="JH180" s="72"/>
      <c r="JI180" s="72"/>
      <c r="JJ180" s="72"/>
      <c r="JK180" s="72"/>
      <c r="JL180" s="72"/>
      <c r="JM180" s="72"/>
      <c r="JN180" s="72"/>
      <c r="JO180" s="72"/>
      <c r="JP180" s="72"/>
      <c r="JQ180" s="72"/>
      <c r="JR180" s="72"/>
      <c r="JS180" s="72"/>
      <c r="JT180" s="72"/>
      <c r="JU180" s="72"/>
      <c r="JV180" s="72"/>
      <c r="JW180" s="72"/>
      <c r="JX180" s="72"/>
      <c r="JY180" s="72"/>
      <c r="JZ180" s="72"/>
      <c r="KA180" s="72"/>
      <c r="KB180" s="72"/>
      <c r="KC180" s="72"/>
      <c r="KD180" s="72"/>
      <c r="KE180" s="72"/>
      <c r="KF180" s="72"/>
      <c r="KG180" s="72"/>
      <c r="KH180" s="72"/>
      <c r="KI180" s="72"/>
      <c r="KJ180" s="72"/>
      <c r="KK180" s="72"/>
      <c r="KL180" s="72"/>
      <c r="KM180" s="72"/>
      <c r="KN180" s="72"/>
      <c r="KO180" s="72"/>
      <c r="KP180" s="72"/>
      <c r="KQ180" s="72"/>
      <c r="KR180" s="72"/>
      <c r="KS180" s="72"/>
      <c r="KT180" s="72"/>
      <c r="KU180" s="72"/>
      <c r="KV180" s="72"/>
      <c r="KW180" s="72"/>
      <c r="KX180" s="72"/>
      <c r="KY180" s="72"/>
      <c r="KZ180" s="72"/>
      <c r="LA180" s="72"/>
      <c r="LB180" s="72"/>
      <c r="LC180" s="72"/>
      <c r="LD180" s="72"/>
      <c r="LE180" s="72"/>
      <c r="LF180" s="72"/>
      <c r="LG180" s="72"/>
      <c r="LH180" s="72"/>
      <c r="LI180" s="72"/>
      <c r="LJ180" s="72"/>
      <c r="LK180" s="72"/>
      <c r="LL180" s="72"/>
      <c r="LM180" s="72"/>
      <c r="LN180" s="72"/>
      <c r="LO180" s="72"/>
      <c r="LP180" s="72"/>
      <c r="LQ180" s="72"/>
      <c r="LR180" s="72"/>
      <c r="LS180" s="72"/>
      <c r="LT180" s="72"/>
      <c r="LU180" s="72"/>
      <c r="LV180" s="72"/>
      <c r="LW180" s="72"/>
      <c r="LX180" s="72"/>
      <c r="LY180" s="72"/>
      <c r="LZ180" s="72"/>
      <c r="MA180" s="72"/>
      <c r="MB180" s="72"/>
      <c r="MC180" s="72"/>
      <c r="MD180" s="72"/>
      <c r="ME180" s="72"/>
      <c r="MF180" s="72"/>
      <c r="MG180" s="72"/>
      <c r="MH180" s="72"/>
      <c r="MI180" s="72"/>
      <c r="MJ180" s="72"/>
      <c r="MK180" s="72"/>
      <c r="ML180" s="72"/>
      <c r="MM180" s="72"/>
      <c r="MN180" s="72"/>
      <c r="MO180" s="72"/>
      <c r="MP180" s="72"/>
      <c r="MQ180" s="72"/>
      <c r="MR180" s="72"/>
      <c r="MS180" s="72"/>
      <c r="MT180" s="72"/>
      <c r="MU180" s="72"/>
      <c r="MV180" s="72"/>
      <c r="MW180" s="72"/>
      <c r="MX180" s="72"/>
      <c r="MY180" s="72"/>
      <c r="MZ180" s="72"/>
      <c r="NA180" s="72"/>
      <c r="NB180" s="72"/>
      <c r="NC180" s="72"/>
      <c r="ND180" s="72"/>
      <c r="NE180" s="72"/>
      <c r="NF180" s="72"/>
      <c r="NG180" s="72"/>
      <c r="NH180" s="72"/>
      <c r="NI180" s="72"/>
      <c r="NJ180" s="72"/>
      <c r="NK180" s="72"/>
      <c r="NL180" s="72"/>
      <c r="NM180" s="72"/>
      <c r="NN180" s="72"/>
      <c r="NO180" s="72"/>
      <c r="NP180" s="72"/>
      <c r="NQ180" s="72"/>
      <c r="NR180" s="72"/>
      <c r="NS180" s="72"/>
      <c r="NT180" s="72"/>
    </row>
    <row r="181" spans="21:384"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  <c r="GN181" s="72"/>
      <c r="GO181" s="72"/>
      <c r="GP181" s="72"/>
      <c r="GQ181" s="72"/>
      <c r="GR181" s="72"/>
      <c r="GS181" s="72"/>
      <c r="GT181" s="72"/>
      <c r="GU181" s="72"/>
      <c r="GV181" s="72"/>
      <c r="GW181" s="72"/>
      <c r="GX181" s="72"/>
      <c r="GY181" s="72"/>
      <c r="GZ181" s="72"/>
      <c r="HA181" s="72"/>
      <c r="HB181" s="72"/>
      <c r="HC181" s="72"/>
      <c r="HD181" s="72"/>
      <c r="HE181" s="72"/>
      <c r="HF181" s="72"/>
      <c r="HG181" s="72"/>
      <c r="HH181" s="72"/>
      <c r="HI181" s="72"/>
      <c r="HJ181" s="72"/>
      <c r="HK181" s="72"/>
      <c r="HL181" s="72"/>
      <c r="HM181" s="72"/>
      <c r="HN181" s="72"/>
      <c r="HO181" s="72"/>
      <c r="HP181" s="72"/>
      <c r="HQ181" s="72"/>
      <c r="HR181" s="72"/>
      <c r="HS181" s="72"/>
      <c r="HT181" s="72"/>
      <c r="HU181" s="72"/>
      <c r="HV181" s="72"/>
      <c r="HW181" s="72"/>
      <c r="HX181" s="72"/>
      <c r="HY181" s="72"/>
      <c r="HZ181" s="72"/>
      <c r="IA181" s="72"/>
      <c r="IB181" s="72"/>
      <c r="IC181" s="72"/>
      <c r="ID181" s="72"/>
      <c r="IE181" s="72"/>
      <c r="IF181" s="72"/>
      <c r="IG181" s="72"/>
      <c r="IH181" s="72"/>
      <c r="II181" s="72"/>
      <c r="IJ181" s="72"/>
      <c r="IK181" s="72"/>
      <c r="IL181" s="72"/>
      <c r="IM181" s="72"/>
      <c r="IN181" s="72"/>
      <c r="IO181" s="72"/>
      <c r="IP181" s="72"/>
      <c r="IQ181" s="72"/>
      <c r="IR181" s="72"/>
      <c r="IS181" s="72"/>
      <c r="IT181" s="72"/>
      <c r="IU181" s="72"/>
      <c r="IV181" s="72"/>
      <c r="IW181" s="72"/>
      <c r="IX181" s="72"/>
      <c r="IY181" s="72"/>
      <c r="IZ181" s="72"/>
      <c r="JA181" s="72"/>
      <c r="JB181" s="72"/>
      <c r="JC181" s="72"/>
      <c r="JD181" s="72"/>
      <c r="JE181" s="72"/>
      <c r="JF181" s="72"/>
      <c r="JG181" s="72"/>
      <c r="JH181" s="72"/>
      <c r="JI181" s="72"/>
      <c r="JJ181" s="72"/>
      <c r="JK181" s="72"/>
      <c r="JL181" s="72"/>
      <c r="JM181" s="72"/>
      <c r="JN181" s="72"/>
      <c r="JO181" s="72"/>
      <c r="JP181" s="72"/>
      <c r="JQ181" s="72"/>
      <c r="JR181" s="72"/>
      <c r="JS181" s="72"/>
      <c r="JT181" s="72"/>
      <c r="JU181" s="72"/>
      <c r="JV181" s="72"/>
      <c r="JW181" s="72"/>
      <c r="JX181" s="72"/>
      <c r="JY181" s="72"/>
      <c r="JZ181" s="72"/>
      <c r="KA181" s="72"/>
      <c r="KB181" s="72"/>
      <c r="KC181" s="72"/>
      <c r="KD181" s="72"/>
      <c r="KE181" s="72"/>
      <c r="KF181" s="72"/>
      <c r="KG181" s="72"/>
      <c r="KH181" s="72"/>
      <c r="KI181" s="72"/>
      <c r="KJ181" s="72"/>
      <c r="KK181" s="72"/>
      <c r="KL181" s="72"/>
      <c r="KM181" s="72"/>
      <c r="KN181" s="72"/>
      <c r="KO181" s="72"/>
      <c r="KP181" s="72"/>
      <c r="KQ181" s="72"/>
      <c r="KR181" s="72"/>
      <c r="KS181" s="72"/>
      <c r="KT181" s="72"/>
      <c r="KU181" s="72"/>
      <c r="KV181" s="72"/>
      <c r="KW181" s="72"/>
      <c r="KX181" s="72"/>
      <c r="KY181" s="72"/>
      <c r="KZ181" s="72"/>
      <c r="LA181" s="72"/>
      <c r="LB181" s="72"/>
      <c r="LC181" s="72"/>
      <c r="LD181" s="72"/>
      <c r="LE181" s="72"/>
      <c r="LF181" s="72"/>
      <c r="LG181" s="72"/>
      <c r="LH181" s="72"/>
      <c r="LI181" s="72"/>
      <c r="LJ181" s="72"/>
      <c r="LK181" s="72"/>
      <c r="LL181" s="72"/>
      <c r="LM181" s="72"/>
      <c r="LN181" s="72"/>
      <c r="LO181" s="72"/>
      <c r="LP181" s="72"/>
      <c r="LQ181" s="72"/>
      <c r="LR181" s="72"/>
      <c r="LS181" s="72"/>
      <c r="LT181" s="72"/>
      <c r="LU181" s="72"/>
      <c r="LV181" s="72"/>
      <c r="LW181" s="72"/>
      <c r="LX181" s="72"/>
      <c r="LY181" s="72"/>
      <c r="LZ181" s="72"/>
      <c r="MA181" s="72"/>
      <c r="MB181" s="72"/>
      <c r="MC181" s="72"/>
      <c r="MD181" s="72"/>
      <c r="ME181" s="72"/>
      <c r="MF181" s="72"/>
      <c r="MG181" s="72"/>
      <c r="MH181" s="72"/>
      <c r="MI181" s="72"/>
      <c r="MJ181" s="72"/>
      <c r="MK181" s="72"/>
      <c r="ML181" s="72"/>
      <c r="MM181" s="72"/>
      <c r="MN181" s="72"/>
      <c r="MO181" s="72"/>
      <c r="MP181" s="72"/>
      <c r="MQ181" s="72"/>
      <c r="MR181" s="72"/>
      <c r="MS181" s="72"/>
      <c r="MT181" s="72"/>
      <c r="MU181" s="72"/>
      <c r="MV181" s="72"/>
      <c r="MW181" s="72"/>
      <c r="MX181" s="72"/>
      <c r="MY181" s="72"/>
      <c r="MZ181" s="72"/>
      <c r="NA181" s="72"/>
      <c r="NB181" s="72"/>
      <c r="NC181" s="72"/>
      <c r="ND181" s="72"/>
      <c r="NE181" s="72"/>
      <c r="NF181" s="72"/>
      <c r="NG181" s="72"/>
      <c r="NH181" s="72"/>
      <c r="NI181" s="72"/>
      <c r="NJ181" s="72"/>
      <c r="NK181" s="72"/>
      <c r="NL181" s="72"/>
      <c r="NM181" s="72"/>
      <c r="NN181" s="72"/>
      <c r="NO181" s="72"/>
      <c r="NP181" s="72"/>
      <c r="NQ181" s="72"/>
      <c r="NR181" s="72"/>
      <c r="NS181" s="72"/>
      <c r="NT181" s="72"/>
    </row>
    <row r="182" spans="21:384"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72"/>
      <c r="IG182" s="72"/>
      <c r="IH182" s="72"/>
      <c r="II182" s="72"/>
      <c r="IJ182" s="72"/>
      <c r="IK182" s="72"/>
      <c r="IL182" s="72"/>
      <c r="IM182" s="72"/>
      <c r="IN182" s="72"/>
      <c r="IO182" s="72"/>
      <c r="IP182" s="72"/>
      <c r="IQ182" s="72"/>
      <c r="IR182" s="72"/>
      <c r="IS182" s="72"/>
      <c r="IT182" s="72"/>
      <c r="IU182" s="72"/>
      <c r="IV182" s="72"/>
      <c r="IW182" s="72"/>
      <c r="IX182" s="72"/>
      <c r="IY182" s="72"/>
      <c r="IZ182" s="72"/>
      <c r="JA182" s="72"/>
      <c r="JB182" s="72"/>
      <c r="JC182" s="72"/>
      <c r="JD182" s="72"/>
      <c r="JE182" s="72"/>
      <c r="JF182" s="72"/>
      <c r="JG182" s="72"/>
      <c r="JH182" s="72"/>
      <c r="JI182" s="72"/>
      <c r="JJ182" s="72"/>
      <c r="JK182" s="72"/>
      <c r="JL182" s="72"/>
      <c r="JM182" s="72"/>
      <c r="JN182" s="72"/>
      <c r="JO182" s="72"/>
      <c r="JP182" s="72"/>
      <c r="JQ182" s="72"/>
      <c r="JR182" s="72"/>
      <c r="JS182" s="72"/>
      <c r="JT182" s="72"/>
      <c r="JU182" s="72"/>
      <c r="JV182" s="72"/>
      <c r="JW182" s="72"/>
      <c r="JX182" s="72"/>
      <c r="JY182" s="72"/>
      <c r="JZ182" s="72"/>
      <c r="KA182" s="72"/>
      <c r="KB182" s="72"/>
      <c r="KC182" s="72"/>
      <c r="KD182" s="72"/>
      <c r="KE182" s="72"/>
      <c r="KF182" s="72"/>
      <c r="KG182" s="72"/>
      <c r="KH182" s="72"/>
      <c r="KI182" s="72"/>
      <c r="KJ182" s="72"/>
      <c r="KK182" s="72"/>
      <c r="KL182" s="72"/>
      <c r="KM182" s="72"/>
      <c r="KN182" s="72"/>
      <c r="KO182" s="72"/>
      <c r="KP182" s="72"/>
      <c r="KQ182" s="72"/>
      <c r="KR182" s="72"/>
      <c r="KS182" s="72"/>
      <c r="KT182" s="72"/>
      <c r="KU182" s="72"/>
      <c r="KV182" s="72"/>
      <c r="KW182" s="72"/>
      <c r="KX182" s="72"/>
      <c r="KY182" s="72"/>
      <c r="KZ182" s="72"/>
      <c r="LA182" s="72"/>
      <c r="LB182" s="72"/>
      <c r="LC182" s="72"/>
      <c r="LD182" s="72"/>
      <c r="LE182" s="72"/>
      <c r="LF182" s="72"/>
      <c r="LG182" s="72"/>
      <c r="LH182" s="72"/>
      <c r="LI182" s="72"/>
      <c r="LJ182" s="72"/>
      <c r="LK182" s="72"/>
      <c r="LL182" s="72"/>
      <c r="LM182" s="72"/>
      <c r="LN182" s="72"/>
      <c r="LO182" s="72"/>
      <c r="LP182" s="72"/>
      <c r="LQ182" s="72"/>
      <c r="LR182" s="72"/>
      <c r="LS182" s="72"/>
      <c r="LT182" s="72"/>
      <c r="LU182" s="72"/>
      <c r="LV182" s="72"/>
      <c r="LW182" s="72"/>
      <c r="LX182" s="72"/>
      <c r="LY182" s="72"/>
      <c r="LZ182" s="72"/>
      <c r="MA182" s="72"/>
      <c r="MB182" s="72"/>
      <c r="MC182" s="72"/>
      <c r="MD182" s="72"/>
      <c r="ME182" s="72"/>
      <c r="MF182" s="72"/>
      <c r="MG182" s="72"/>
      <c r="MH182" s="72"/>
      <c r="MI182" s="72"/>
      <c r="MJ182" s="72"/>
      <c r="MK182" s="72"/>
      <c r="ML182" s="72"/>
      <c r="MM182" s="72"/>
      <c r="MN182" s="72"/>
      <c r="MO182" s="72"/>
      <c r="MP182" s="72"/>
      <c r="MQ182" s="72"/>
      <c r="MR182" s="72"/>
      <c r="MS182" s="72"/>
      <c r="MT182" s="72"/>
      <c r="MU182" s="72"/>
      <c r="MV182" s="72"/>
      <c r="MW182" s="72"/>
      <c r="MX182" s="72"/>
      <c r="MY182" s="72"/>
      <c r="MZ182" s="72"/>
      <c r="NA182" s="72"/>
      <c r="NB182" s="72"/>
      <c r="NC182" s="72"/>
      <c r="ND182" s="72"/>
      <c r="NE182" s="72"/>
      <c r="NF182" s="72"/>
      <c r="NG182" s="72"/>
      <c r="NH182" s="72"/>
      <c r="NI182" s="72"/>
      <c r="NJ182" s="72"/>
      <c r="NK182" s="72"/>
      <c r="NL182" s="72"/>
      <c r="NM182" s="72"/>
      <c r="NN182" s="72"/>
      <c r="NO182" s="72"/>
      <c r="NP182" s="72"/>
      <c r="NQ182" s="72"/>
      <c r="NR182" s="72"/>
      <c r="NS182" s="72"/>
      <c r="NT182" s="72"/>
    </row>
    <row r="183" spans="21:384"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2"/>
      <c r="ID183" s="72"/>
      <c r="IE183" s="72"/>
      <c r="IF183" s="72"/>
      <c r="IG183" s="72"/>
      <c r="IH183" s="72"/>
      <c r="II183" s="72"/>
      <c r="IJ183" s="72"/>
      <c r="IK183" s="72"/>
      <c r="IL183" s="72"/>
      <c r="IM183" s="72"/>
      <c r="IN183" s="72"/>
      <c r="IO183" s="72"/>
      <c r="IP183" s="72"/>
      <c r="IQ183" s="72"/>
      <c r="IR183" s="72"/>
      <c r="IS183" s="72"/>
      <c r="IT183" s="72"/>
      <c r="IU183" s="72"/>
      <c r="IV183" s="72"/>
      <c r="IW183" s="72"/>
      <c r="IX183" s="72"/>
      <c r="IY183" s="72"/>
      <c r="IZ183" s="72"/>
      <c r="JA183" s="72"/>
      <c r="JB183" s="72"/>
      <c r="JC183" s="72"/>
      <c r="JD183" s="72"/>
      <c r="JE183" s="72"/>
      <c r="JF183" s="72"/>
      <c r="JG183" s="72"/>
      <c r="JH183" s="72"/>
      <c r="JI183" s="72"/>
      <c r="JJ183" s="72"/>
      <c r="JK183" s="72"/>
      <c r="JL183" s="72"/>
      <c r="JM183" s="72"/>
      <c r="JN183" s="72"/>
      <c r="JO183" s="72"/>
      <c r="JP183" s="72"/>
      <c r="JQ183" s="72"/>
      <c r="JR183" s="72"/>
      <c r="JS183" s="72"/>
      <c r="JT183" s="72"/>
      <c r="JU183" s="72"/>
      <c r="JV183" s="72"/>
      <c r="JW183" s="72"/>
      <c r="JX183" s="72"/>
      <c r="JY183" s="72"/>
      <c r="JZ183" s="72"/>
      <c r="KA183" s="72"/>
      <c r="KB183" s="72"/>
      <c r="KC183" s="72"/>
      <c r="KD183" s="72"/>
      <c r="KE183" s="72"/>
      <c r="KF183" s="72"/>
      <c r="KG183" s="72"/>
      <c r="KH183" s="72"/>
      <c r="KI183" s="72"/>
      <c r="KJ183" s="72"/>
      <c r="KK183" s="72"/>
      <c r="KL183" s="72"/>
      <c r="KM183" s="72"/>
      <c r="KN183" s="72"/>
      <c r="KO183" s="72"/>
      <c r="KP183" s="72"/>
      <c r="KQ183" s="72"/>
      <c r="KR183" s="72"/>
      <c r="KS183" s="72"/>
      <c r="KT183" s="72"/>
      <c r="KU183" s="72"/>
      <c r="KV183" s="72"/>
      <c r="KW183" s="72"/>
      <c r="KX183" s="72"/>
      <c r="KY183" s="72"/>
      <c r="KZ183" s="72"/>
      <c r="LA183" s="72"/>
      <c r="LB183" s="72"/>
      <c r="LC183" s="72"/>
      <c r="LD183" s="72"/>
      <c r="LE183" s="72"/>
      <c r="LF183" s="72"/>
      <c r="LG183" s="72"/>
      <c r="LH183" s="72"/>
      <c r="LI183" s="72"/>
      <c r="LJ183" s="72"/>
      <c r="LK183" s="72"/>
      <c r="LL183" s="72"/>
      <c r="LM183" s="72"/>
      <c r="LN183" s="72"/>
      <c r="LO183" s="72"/>
      <c r="LP183" s="72"/>
      <c r="LQ183" s="72"/>
      <c r="LR183" s="72"/>
      <c r="LS183" s="72"/>
      <c r="LT183" s="72"/>
      <c r="LU183" s="72"/>
      <c r="LV183" s="72"/>
      <c r="LW183" s="72"/>
      <c r="LX183" s="72"/>
      <c r="LY183" s="72"/>
      <c r="LZ183" s="72"/>
      <c r="MA183" s="72"/>
      <c r="MB183" s="72"/>
      <c r="MC183" s="72"/>
      <c r="MD183" s="72"/>
      <c r="ME183" s="72"/>
      <c r="MF183" s="72"/>
      <c r="MG183" s="72"/>
      <c r="MH183" s="72"/>
      <c r="MI183" s="72"/>
      <c r="MJ183" s="72"/>
      <c r="MK183" s="72"/>
      <c r="ML183" s="72"/>
      <c r="MM183" s="72"/>
      <c r="MN183" s="72"/>
      <c r="MO183" s="72"/>
      <c r="MP183" s="72"/>
      <c r="MQ183" s="72"/>
      <c r="MR183" s="72"/>
      <c r="MS183" s="72"/>
      <c r="MT183" s="72"/>
      <c r="MU183" s="72"/>
      <c r="MV183" s="72"/>
      <c r="MW183" s="72"/>
      <c r="MX183" s="72"/>
      <c r="MY183" s="72"/>
      <c r="MZ183" s="72"/>
      <c r="NA183" s="72"/>
      <c r="NB183" s="72"/>
      <c r="NC183" s="72"/>
      <c r="ND183" s="72"/>
      <c r="NE183" s="72"/>
      <c r="NF183" s="72"/>
      <c r="NG183" s="72"/>
      <c r="NH183" s="72"/>
      <c r="NI183" s="72"/>
      <c r="NJ183" s="72"/>
      <c r="NK183" s="72"/>
      <c r="NL183" s="72"/>
      <c r="NM183" s="72"/>
      <c r="NN183" s="72"/>
      <c r="NO183" s="72"/>
      <c r="NP183" s="72"/>
      <c r="NQ183" s="72"/>
      <c r="NR183" s="72"/>
      <c r="NS183" s="72"/>
      <c r="NT183" s="72"/>
    </row>
    <row r="184" spans="21:384"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2"/>
      <c r="ID184" s="72"/>
      <c r="IE184" s="72"/>
      <c r="IF184" s="72"/>
      <c r="IG184" s="72"/>
      <c r="IH184" s="72"/>
      <c r="II184" s="72"/>
      <c r="IJ184" s="72"/>
      <c r="IK184" s="72"/>
      <c r="IL184" s="72"/>
      <c r="IM184" s="72"/>
      <c r="IN184" s="72"/>
      <c r="IO184" s="72"/>
      <c r="IP184" s="72"/>
      <c r="IQ184" s="72"/>
      <c r="IR184" s="72"/>
      <c r="IS184" s="72"/>
      <c r="IT184" s="72"/>
      <c r="IU184" s="72"/>
      <c r="IV184" s="72"/>
      <c r="IW184" s="72"/>
      <c r="IX184" s="72"/>
      <c r="IY184" s="72"/>
      <c r="IZ184" s="72"/>
      <c r="JA184" s="72"/>
      <c r="JB184" s="72"/>
      <c r="JC184" s="72"/>
      <c r="JD184" s="72"/>
      <c r="JE184" s="72"/>
      <c r="JF184" s="72"/>
      <c r="JG184" s="72"/>
      <c r="JH184" s="72"/>
      <c r="JI184" s="72"/>
      <c r="JJ184" s="72"/>
      <c r="JK184" s="72"/>
      <c r="JL184" s="72"/>
      <c r="JM184" s="72"/>
      <c r="JN184" s="72"/>
      <c r="JO184" s="72"/>
      <c r="JP184" s="72"/>
      <c r="JQ184" s="72"/>
      <c r="JR184" s="72"/>
      <c r="JS184" s="72"/>
      <c r="JT184" s="72"/>
      <c r="JU184" s="72"/>
      <c r="JV184" s="72"/>
      <c r="JW184" s="72"/>
      <c r="JX184" s="72"/>
      <c r="JY184" s="72"/>
      <c r="JZ184" s="72"/>
      <c r="KA184" s="72"/>
      <c r="KB184" s="72"/>
      <c r="KC184" s="72"/>
      <c r="KD184" s="72"/>
      <c r="KE184" s="72"/>
      <c r="KF184" s="72"/>
      <c r="KG184" s="72"/>
      <c r="KH184" s="72"/>
      <c r="KI184" s="72"/>
      <c r="KJ184" s="72"/>
      <c r="KK184" s="72"/>
      <c r="KL184" s="72"/>
      <c r="KM184" s="72"/>
      <c r="KN184" s="72"/>
      <c r="KO184" s="72"/>
      <c r="KP184" s="72"/>
      <c r="KQ184" s="72"/>
      <c r="KR184" s="72"/>
      <c r="KS184" s="72"/>
      <c r="KT184" s="72"/>
      <c r="KU184" s="72"/>
      <c r="KV184" s="72"/>
      <c r="KW184" s="72"/>
      <c r="KX184" s="72"/>
      <c r="KY184" s="72"/>
      <c r="KZ184" s="72"/>
      <c r="LA184" s="72"/>
      <c r="LB184" s="72"/>
      <c r="LC184" s="72"/>
      <c r="LD184" s="72"/>
      <c r="LE184" s="72"/>
      <c r="LF184" s="72"/>
      <c r="LG184" s="72"/>
      <c r="LH184" s="72"/>
      <c r="LI184" s="72"/>
      <c r="LJ184" s="72"/>
      <c r="LK184" s="72"/>
      <c r="LL184" s="72"/>
      <c r="LM184" s="72"/>
      <c r="LN184" s="72"/>
      <c r="LO184" s="72"/>
      <c r="LP184" s="72"/>
      <c r="LQ184" s="72"/>
      <c r="LR184" s="72"/>
      <c r="LS184" s="72"/>
      <c r="LT184" s="72"/>
      <c r="LU184" s="72"/>
      <c r="LV184" s="72"/>
      <c r="LW184" s="72"/>
      <c r="LX184" s="72"/>
      <c r="LY184" s="72"/>
      <c r="LZ184" s="72"/>
      <c r="MA184" s="72"/>
      <c r="MB184" s="72"/>
      <c r="MC184" s="72"/>
      <c r="MD184" s="72"/>
      <c r="ME184" s="72"/>
      <c r="MF184" s="72"/>
      <c r="MG184" s="72"/>
      <c r="MH184" s="72"/>
      <c r="MI184" s="72"/>
      <c r="MJ184" s="72"/>
      <c r="MK184" s="72"/>
      <c r="ML184" s="72"/>
      <c r="MM184" s="72"/>
      <c r="MN184" s="72"/>
      <c r="MO184" s="72"/>
      <c r="MP184" s="72"/>
      <c r="MQ184" s="72"/>
      <c r="MR184" s="72"/>
      <c r="MS184" s="72"/>
      <c r="MT184" s="72"/>
      <c r="MU184" s="72"/>
      <c r="MV184" s="72"/>
      <c r="MW184" s="72"/>
      <c r="MX184" s="72"/>
      <c r="MY184" s="72"/>
      <c r="MZ184" s="72"/>
      <c r="NA184" s="72"/>
      <c r="NB184" s="72"/>
      <c r="NC184" s="72"/>
      <c r="ND184" s="72"/>
      <c r="NE184" s="72"/>
      <c r="NF184" s="72"/>
      <c r="NG184" s="72"/>
      <c r="NH184" s="72"/>
      <c r="NI184" s="72"/>
      <c r="NJ184" s="72"/>
      <c r="NK184" s="72"/>
      <c r="NL184" s="72"/>
      <c r="NM184" s="72"/>
      <c r="NN184" s="72"/>
      <c r="NO184" s="72"/>
      <c r="NP184" s="72"/>
      <c r="NQ184" s="72"/>
      <c r="NR184" s="72"/>
      <c r="NS184" s="72"/>
      <c r="NT184" s="72"/>
    </row>
    <row r="185" spans="21:384"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72"/>
      <c r="HI185" s="72"/>
      <c r="HJ185" s="72"/>
      <c r="HK185" s="72"/>
      <c r="HL185" s="72"/>
      <c r="HM185" s="72"/>
      <c r="HN185" s="72"/>
      <c r="HO185" s="72"/>
      <c r="HP185" s="72"/>
      <c r="HQ185" s="72"/>
      <c r="HR185" s="72"/>
      <c r="HS185" s="72"/>
      <c r="HT185" s="72"/>
      <c r="HU185" s="72"/>
      <c r="HV185" s="72"/>
      <c r="HW185" s="72"/>
      <c r="HX185" s="72"/>
      <c r="HY185" s="72"/>
      <c r="HZ185" s="72"/>
      <c r="IA185" s="72"/>
      <c r="IB185" s="72"/>
      <c r="IC185" s="72"/>
      <c r="ID185" s="72"/>
      <c r="IE185" s="72"/>
      <c r="IF185" s="72"/>
      <c r="IG185" s="72"/>
      <c r="IH185" s="72"/>
      <c r="II185" s="72"/>
      <c r="IJ185" s="72"/>
      <c r="IK185" s="72"/>
      <c r="IL185" s="72"/>
      <c r="IM185" s="72"/>
      <c r="IN185" s="72"/>
      <c r="IO185" s="72"/>
      <c r="IP185" s="72"/>
      <c r="IQ185" s="72"/>
      <c r="IR185" s="72"/>
      <c r="IS185" s="72"/>
      <c r="IT185" s="72"/>
      <c r="IU185" s="72"/>
      <c r="IV185" s="72"/>
      <c r="IW185" s="72"/>
      <c r="IX185" s="72"/>
      <c r="IY185" s="72"/>
      <c r="IZ185" s="72"/>
      <c r="JA185" s="72"/>
      <c r="JB185" s="72"/>
      <c r="JC185" s="72"/>
      <c r="JD185" s="72"/>
      <c r="JE185" s="72"/>
      <c r="JF185" s="72"/>
      <c r="JG185" s="72"/>
      <c r="JH185" s="72"/>
      <c r="JI185" s="72"/>
      <c r="JJ185" s="72"/>
      <c r="JK185" s="72"/>
      <c r="JL185" s="72"/>
      <c r="JM185" s="72"/>
      <c r="JN185" s="72"/>
      <c r="JO185" s="72"/>
      <c r="JP185" s="72"/>
      <c r="JQ185" s="72"/>
      <c r="JR185" s="72"/>
      <c r="JS185" s="72"/>
      <c r="JT185" s="72"/>
      <c r="JU185" s="72"/>
      <c r="JV185" s="72"/>
      <c r="JW185" s="72"/>
      <c r="JX185" s="72"/>
      <c r="JY185" s="72"/>
      <c r="JZ185" s="72"/>
      <c r="KA185" s="72"/>
      <c r="KB185" s="72"/>
      <c r="KC185" s="72"/>
      <c r="KD185" s="72"/>
      <c r="KE185" s="72"/>
      <c r="KF185" s="72"/>
      <c r="KG185" s="72"/>
      <c r="KH185" s="72"/>
      <c r="KI185" s="72"/>
      <c r="KJ185" s="72"/>
      <c r="KK185" s="72"/>
      <c r="KL185" s="72"/>
      <c r="KM185" s="72"/>
      <c r="KN185" s="72"/>
      <c r="KO185" s="72"/>
      <c r="KP185" s="72"/>
      <c r="KQ185" s="72"/>
      <c r="KR185" s="72"/>
      <c r="KS185" s="72"/>
      <c r="KT185" s="72"/>
      <c r="KU185" s="72"/>
      <c r="KV185" s="72"/>
      <c r="KW185" s="72"/>
      <c r="KX185" s="72"/>
      <c r="KY185" s="72"/>
      <c r="KZ185" s="72"/>
      <c r="LA185" s="72"/>
      <c r="LB185" s="72"/>
      <c r="LC185" s="72"/>
      <c r="LD185" s="72"/>
      <c r="LE185" s="72"/>
      <c r="LF185" s="72"/>
      <c r="LG185" s="72"/>
      <c r="LH185" s="72"/>
      <c r="LI185" s="72"/>
      <c r="LJ185" s="72"/>
      <c r="LK185" s="72"/>
      <c r="LL185" s="72"/>
      <c r="LM185" s="72"/>
      <c r="LN185" s="72"/>
      <c r="LO185" s="72"/>
      <c r="LP185" s="72"/>
      <c r="LQ185" s="72"/>
      <c r="LR185" s="72"/>
      <c r="LS185" s="72"/>
      <c r="LT185" s="72"/>
      <c r="LU185" s="72"/>
      <c r="LV185" s="72"/>
      <c r="LW185" s="72"/>
      <c r="LX185" s="72"/>
      <c r="LY185" s="72"/>
      <c r="LZ185" s="72"/>
      <c r="MA185" s="72"/>
      <c r="MB185" s="72"/>
      <c r="MC185" s="72"/>
      <c r="MD185" s="72"/>
      <c r="ME185" s="72"/>
      <c r="MF185" s="72"/>
      <c r="MG185" s="72"/>
      <c r="MH185" s="72"/>
      <c r="MI185" s="72"/>
      <c r="MJ185" s="72"/>
      <c r="MK185" s="72"/>
      <c r="ML185" s="72"/>
      <c r="MM185" s="72"/>
      <c r="MN185" s="72"/>
      <c r="MO185" s="72"/>
      <c r="MP185" s="72"/>
      <c r="MQ185" s="72"/>
      <c r="MR185" s="72"/>
      <c r="MS185" s="72"/>
      <c r="MT185" s="72"/>
      <c r="MU185" s="72"/>
      <c r="MV185" s="72"/>
      <c r="MW185" s="72"/>
      <c r="MX185" s="72"/>
      <c r="MY185" s="72"/>
      <c r="MZ185" s="72"/>
      <c r="NA185" s="72"/>
      <c r="NB185" s="72"/>
      <c r="NC185" s="72"/>
      <c r="ND185" s="72"/>
      <c r="NE185" s="72"/>
      <c r="NF185" s="72"/>
      <c r="NG185" s="72"/>
      <c r="NH185" s="72"/>
      <c r="NI185" s="72"/>
      <c r="NJ185" s="72"/>
      <c r="NK185" s="72"/>
      <c r="NL185" s="72"/>
      <c r="NM185" s="72"/>
      <c r="NN185" s="72"/>
      <c r="NO185" s="72"/>
      <c r="NP185" s="72"/>
      <c r="NQ185" s="72"/>
      <c r="NR185" s="72"/>
      <c r="NS185" s="72"/>
      <c r="NT185" s="72"/>
    </row>
    <row r="186" spans="21:384"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  <c r="IW186" s="72"/>
      <c r="IX186" s="72"/>
      <c r="IY186" s="72"/>
      <c r="IZ186" s="72"/>
      <c r="JA186" s="72"/>
      <c r="JB186" s="72"/>
      <c r="JC186" s="72"/>
      <c r="JD186" s="72"/>
      <c r="JE186" s="72"/>
      <c r="JF186" s="72"/>
      <c r="JG186" s="72"/>
      <c r="JH186" s="72"/>
      <c r="JI186" s="72"/>
      <c r="JJ186" s="72"/>
      <c r="JK186" s="72"/>
      <c r="JL186" s="72"/>
      <c r="JM186" s="72"/>
      <c r="JN186" s="72"/>
      <c r="JO186" s="72"/>
      <c r="JP186" s="72"/>
      <c r="JQ186" s="72"/>
      <c r="JR186" s="72"/>
      <c r="JS186" s="72"/>
      <c r="JT186" s="72"/>
      <c r="JU186" s="72"/>
      <c r="JV186" s="72"/>
      <c r="JW186" s="72"/>
      <c r="JX186" s="72"/>
      <c r="JY186" s="72"/>
      <c r="JZ186" s="72"/>
      <c r="KA186" s="72"/>
      <c r="KB186" s="72"/>
      <c r="KC186" s="72"/>
      <c r="KD186" s="72"/>
      <c r="KE186" s="72"/>
      <c r="KF186" s="72"/>
      <c r="KG186" s="72"/>
      <c r="KH186" s="72"/>
      <c r="KI186" s="72"/>
      <c r="KJ186" s="72"/>
      <c r="KK186" s="72"/>
      <c r="KL186" s="72"/>
      <c r="KM186" s="72"/>
      <c r="KN186" s="72"/>
      <c r="KO186" s="72"/>
      <c r="KP186" s="72"/>
      <c r="KQ186" s="72"/>
      <c r="KR186" s="72"/>
      <c r="KS186" s="72"/>
      <c r="KT186" s="72"/>
      <c r="KU186" s="72"/>
      <c r="KV186" s="72"/>
      <c r="KW186" s="72"/>
      <c r="KX186" s="72"/>
      <c r="KY186" s="72"/>
      <c r="KZ186" s="72"/>
      <c r="LA186" s="72"/>
      <c r="LB186" s="72"/>
      <c r="LC186" s="72"/>
      <c r="LD186" s="72"/>
      <c r="LE186" s="72"/>
      <c r="LF186" s="72"/>
      <c r="LG186" s="72"/>
      <c r="LH186" s="72"/>
      <c r="LI186" s="72"/>
      <c r="LJ186" s="72"/>
      <c r="LK186" s="72"/>
      <c r="LL186" s="72"/>
      <c r="LM186" s="72"/>
      <c r="LN186" s="72"/>
      <c r="LO186" s="72"/>
      <c r="LP186" s="72"/>
      <c r="LQ186" s="72"/>
      <c r="LR186" s="72"/>
      <c r="LS186" s="72"/>
      <c r="LT186" s="72"/>
      <c r="LU186" s="72"/>
      <c r="LV186" s="72"/>
      <c r="LW186" s="72"/>
      <c r="LX186" s="72"/>
      <c r="LY186" s="72"/>
      <c r="LZ186" s="72"/>
      <c r="MA186" s="72"/>
      <c r="MB186" s="72"/>
      <c r="MC186" s="72"/>
      <c r="MD186" s="72"/>
      <c r="ME186" s="72"/>
      <c r="MF186" s="72"/>
      <c r="MG186" s="72"/>
      <c r="MH186" s="72"/>
      <c r="MI186" s="72"/>
      <c r="MJ186" s="72"/>
      <c r="MK186" s="72"/>
      <c r="ML186" s="72"/>
      <c r="MM186" s="72"/>
      <c r="MN186" s="72"/>
      <c r="MO186" s="72"/>
      <c r="MP186" s="72"/>
      <c r="MQ186" s="72"/>
      <c r="MR186" s="72"/>
      <c r="MS186" s="72"/>
      <c r="MT186" s="72"/>
      <c r="MU186" s="72"/>
      <c r="MV186" s="72"/>
      <c r="MW186" s="72"/>
      <c r="MX186" s="72"/>
      <c r="MY186" s="72"/>
      <c r="MZ186" s="72"/>
      <c r="NA186" s="72"/>
      <c r="NB186" s="72"/>
      <c r="NC186" s="72"/>
      <c r="ND186" s="72"/>
      <c r="NE186" s="72"/>
      <c r="NF186" s="72"/>
      <c r="NG186" s="72"/>
      <c r="NH186" s="72"/>
      <c r="NI186" s="72"/>
      <c r="NJ186" s="72"/>
      <c r="NK186" s="72"/>
      <c r="NL186" s="72"/>
      <c r="NM186" s="72"/>
      <c r="NN186" s="72"/>
      <c r="NO186" s="72"/>
      <c r="NP186" s="72"/>
      <c r="NQ186" s="72"/>
      <c r="NR186" s="72"/>
      <c r="NS186" s="72"/>
      <c r="NT186" s="72"/>
    </row>
    <row r="187" spans="21:384"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2"/>
      <c r="ID187" s="72"/>
      <c r="IE187" s="72"/>
      <c r="IF187" s="72"/>
      <c r="IG187" s="72"/>
      <c r="IH187" s="72"/>
      <c r="II187" s="72"/>
      <c r="IJ187" s="72"/>
      <c r="IK187" s="72"/>
      <c r="IL187" s="72"/>
      <c r="IM187" s="72"/>
      <c r="IN187" s="72"/>
      <c r="IO187" s="72"/>
      <c r="IP187" s="72"/>
      <c r="IQ187" s="72"/>
      <c r="IR187" s="72"/>
      <c r="IS187" s="72"/>
      <c r="IT187" s="72"/>
      <c r="IU187" s="72"/>
      <c r="IV187" s="72"/>
      <c r="IW187" s="72"/>
      <c r="IX187" s="72"/>
      <c r="IY187" s="72"/>
      <c r="IZ187" s="72"/>
      <c r="JA187" s="72"/>
      <c r="JB187" s="72"/>
      <c r="JC187" s="72"/>
      <c r="JD187" s="72"/>
      <c r="JE187" s="72"/>
      <c r="JF187" s="72"/>
      <c r="JG187" s="72"/>
      <c r="JH187" s="72"/>
      <c r="JI187" s="72"/>
      <c r="JJ187" s="72"/>
      <c r="JK187" s="72"/>
      <c r="JL187" s="72"/>
      <c r="JM187" s="72"/>
      <c r="JN187" s="72"/>
      <c r="JO187" s="72"/>
      <c r="JP187" s="72"/>
      <c r="JQ187" s="72"/>
      <c r="JR187" s="72"/>
      <c r="JS187" s="72"/>
      <c r="JT187" s="72"/>
      <c r="JU187" s="72"/>
      <c r="JV187" s="72"/>
      <c r="JW187" s="72"/>
      <c r="JX187" s="72"/>
      <c r="JY187" s="72"/>
      <c r="JZ187" s="72"/>
      <c r="KA187" s="72"/>
      <c r="KB187" s="72"/>
      <c r="KC187" s="72"/>
      <c r="KD187" s="72"/>
      <c r="KE187" s="72"/>
      <c r="KF187" s="72"/>
      <c r="KG187" s="72"/>
      <c r="KH187" s="72"/>
      <c r="KI187" s="72"/>
      <c r="KJ187" s="72"/>
      <c r="KK187" s="72"/>
      <c r="KL187" s="72"/>
      <c r="KM187" s="72"/>
      <c r="KN187" s="72"/>
      <c r="KO187" s="72"/>
      <c r="KP187" s="72"/>
      <c r="KQ187" s="72"/>
      <c r="KR187" s="72"/>
      <c r="KS187" s="72"/>
      <c r="KT187" s="72"/>
      <c r="KU187" s="72"/>
      <c r="KV187" s="72"/>
      <c r="KW187" s="72"/>
      <c r="KX187" s="72"/>
      <c r="KY187" s="72"/>
      <c r="KZ187" s="72"/>
      <c r="LA187" s="72"/>
      <c r="LB187" s="72"/>
      <c r="LC187" s="72"/>
      <c r="LD187" s="72"/>
      <c r="LE187" s="72"/>
      <c r="LF187" s="72"/>
      <c r="LG187" s="72"/>
      <c r="LH187" s="72"/>
      <c r="LI187" s="72"/>
      <c r="LJ187" s="72"/>
      <c r="LK187" s="72"/>
      <c r="LL187" s="72"/>
      <c r="LM187" s="72"/>
      <c r="LN187" s="72"/>
      <c r="LO187" s="72"/>
      <c r="LP187" s="72"/>
      <c r="LQ187" s="72"/>
      <c r="LR187" s="72"/>
      <c r="LS187" s="72"/>
      <c r="LT187" s="72"/>
      <c r="LU187" s="72"/>
      <c r="LV187" s="72"/>
      <c r="LW187" s="72"/>
      <c r="LX187" s="72"/>
      <c r="LY187" s="72"/>
      <c r="LZ187" s="72"/>
      <c r="MA187" s="72"/>
      <c r="MB187" s="72"/>
      <c r="MC187" s="72"/>
      <c r="MD187" s="72"/>
      <c r="ME187" s="72"/>
      <c r="MF187" s="72"/>
      <c r="MG187" s="72"/>
      <c r="MH187" s="72"/>
      <c r="MI187" s="72"/>
      <c r="MJ187" s="72"/>
      <c r="MK187" s="72"/>
      <c r="ML187" s="72"/>
      <c r="MM187" s="72"/>
      <c r="MN187" s="72"/>
      <c r="MO187" s="72"/>
      <c r="MP187" s="72"/>
      <c r="MQ187" s="72"/>
      <c r="MR187" s="72"/>
      <c r="MS187" s="72"/>
      <c r="MT187" s="72"/>
      <c r="MU187" s="72"/>
      <c r="MV187" s="72"/>
      <c r="MW187" s="72"/>
      <c r="MX187" s="72"/>
      <c r="MY187" s="72"/>
      <c r="MZ187" s="72"/>
      <c r="NA187" s="72"/>
      <c r="NB187" s="72"/>
      <c r="NC187" s="72"/>
      <c r="ND187" s="72"/>
      <c r="NE187" s="72"/>
      <c r="NF187" s="72"/>
      <c r="NG187" s="72"/>
      <c r="NH187" s="72"/>
      <c r="NI187" s="72"/>
      <c r="NJ187" s="72"/>
      <c r="NK187" s="72"/>
      <c r="NL187" s="72"/>
      <c r="NM187" s="72"/>
      <c r="NN187" s="72"/>
      <c r="NO187" s="72"/>
      <c r="NP187" s="72"/>
      <c r="NQ187" s="72"/>
      <c r="NR187" s="72"/>
      <c r="NS187" s="72"/>
      <c r="NT187" s="72"/>
    </row>
    <row r="188" spans="21:384"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2"/>
      <c r="ID188" s="72"/>
      <c r="IE188" s="72"/>
      <c r="IF188" s="72"/>
      <c r="IG188" s="72"/>
      <c r="IH188" s="72"/>
      <c r="II188" s="72"/>
      <c r="IJ188" s="72"/>
      <c r="IK188" s="72"/>
      <c r="IL188" s="72"/>
      <c r="IM188" s="72"/>
      <c r="IN188" s="72"/>
      <c r="IO188" s="72"/>
      <c r="IP188" s="72"/>
      <c r="IQ188" s="72"/>
      <c r="IR188" s="72"/>
      <c r="IS188" s="72"/>
      <c r="IT188" s="72"/>
      <c r="IU188" s="72"/>
      <c r="IV188" s="72"/>
      <c r="IW188" s="72"/>
      <c r="IX188" s="72"/>
      <c r="IY188" s="72"/>
      <c r="IZ188" s="72"/>
      <c r="JA188" s="72"/>
      <c r="JB188" s="72"/>
      <c r="JC188" s="72"/>
      <c r="JD188" s="72"/>
      <c r="JE188" s="72"/>
      <c r="JF188" s="72"/>
      <c r="JG188" s="72"/>
      <c r="JH188" s="72"/>
      <c r="JI188" s="72"/>
      <c r="JJ188" s="72"/>
      <c r="JK188" s="72"/>
      <c r="JL188" s="72"/>
      <c r="JM188" s="72"/>
      <c r="JN188" s="72"/>
      <c r="JO188" s="72"/>
      <c r="JP188" s="72"/>
      <c r="JQ188" s="72"/>
      <c r="JR188" s="72"/>
      <c r="JS188" s="72"/>
      <c r="JT188" s="72"/>
      <c r="JU188" s="72"/>
      <c r="JV188" s="72"/>
      <c r="JW188" s="72"/>
      <c r="JX188" s="72"/>
      <c r="JY188" s="72"/>
      <c r="JZ188" s="72"/>
      <c r="KA188" s="72"/>
      <c r="KB188" s="72"/>
      <c r="KC188" s="72"/>
      <c r="KD188" s="72"/>
      <c r="KE188" s="72"/>
      <c r="KF188" s="72"/>
      <c r="KG188" s="72"/>
      <c r="KH188" s="72"/>
      <c r="KI188" s="72"/>
      <c r="KJ188" s="72"/>
      <c r="KK188" s="72"/>
      <c r="KL188" s="72"/>
      <c r="KM188" s="72"/>
      <c r="KN188" s="72"/>
      <c r="KO188" s="72"/>
      <c r="KP188" s="72"/>
      <c r="KQ188" s="72"/>
      <c r="KR188" s="72"/>
      <c r="KS188" s="72"/>
      <c r="KT188" s="72"/>
      <c r="KU188" s="72"/>
      <c r="KV188" s="72"/>
      <c r="KW188" s="72"/>
      <c r="KX188" s="72"/>
      <c r="KY188" s="72"/>
      <c r="KZ188" s="72"/>
      <c r="LA188" s="72"/>
      <c r="LB188" s="72"/>
      <c r="LC188" s="72"/>
      <c r="LD188" s="72"/>
      <c r="LE188" s="72"/>
      <c r="LF188" s="72"/>
      <c r="LG188" s="72"/>
      <c r="LH188" s="72"/>
      <c r="LI188" s="72"/>
      <c r="LJ188" s="72"/>
      <c r="LK188" s="72"/>
      <c r="LL188" s="72"/>
      <c r="LM188" s="72"/>
      <c r="LN188" s="72"/>
      <c r="LO188" s="72"/>
      <c r="LP188" s="72"/>
      <c r="LQ188" s="72"/>
      <c r="LR188" s="72"/>
      <c r="LS188" s="72"/>
      <c r="LT188" s="72"/>
      <c r="LU188" s="72"/>
      <c r="LV188" s="72"/>
      <c r="LW188" s="72"/>
      <c r="LX188" s="72"/>
      <c r="LY188" s="72"/>
      <c r="LZ188" s="72"/>
      <c r="MA188" s="72"/>
      <c r="MB188" s="72"/>
      <c r="MC188" s="72"/>
      <c r="MD188" s="72"/>
      <c r="ME188" s="72"/>
      <c r="MF188" s="72"/>
      <c r="MG188" s="72"/>
      <c r="MH188" s="72"/>
      <c r="MI188" s="72"/>
      <c r="MJ188" s="72"/>
      <c r="MK188" s="72"/>
      <c r="ML188" s="72"/>
      <c r="MM188" s="72"/>
      <c r="MN188" s="72"/>
      <c r="MO188" s="72"/>
      <c r="MP188" s="72"/>
      <c r="MQ188" s="72"/>
      <c r="MR188" s="72"/>
      <c r="MS188" s="72"/>
      <c r="MT188" s="72"/>
      <c r="MU188" s="72"/>
      <c r="MV188" s="72"/>
      <c r="MW188" s="72"/>
      <c r="MX188" s="72"/>
      <c r="MY188" s="72"/>
      <c r="MZ188" s="72"/>
      <c r="NA188" s="72"/>
      <c r="NB188" s="72"/>
      <c r="NC188" s="72"/>
      <c r="ND188" s="72"/>
      <c r="NE188" s="72"/>
      <c r="NF188" s="72"/>
      <c r="NG188" s="72"/>
      <c r="NH188" s="72"/>
      <c r="NI188" s="72"/>
      <c r="NJ188" s="72"/>
      <c r="NK188" s="72"/>
      <c r="NL188" s="72"/>
      <c r="NM188" s="72"/>
      <c r="NN188" s="72"/>
      <c r="NO188" s="72"/>
      <c r="NP188" s="72"/>
      <c r="NQ188" s="72"/>
      <c r="NR188" s="72"/>
      <c r="NS188" s="72"/>
      <c r="NT188" s="72"/>
    </row>
    <row r="189" spans="21:384"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  <c r="IW189" s="72"/>
      <c r="IX189" s="72"/>
      <c r="IY189" s="72"/>
      <c r="IZ189" s="72"/>
      <c r="JA189" s="72"/>
      <c r="JB189" s="72"/>
      <c r="JC189" s="72"/>
      <c r="JD189" s="72"/>
      <c r="JE189" s="72"/>
      <c r="JF189" s="72"/>
      <c r="JG189" s="72"/>
      <c r="JH189" s="72"/>
      <c r="JI189" s="72"/>
      <c r="JJ189" s="72"/>
      <c r="JK189" s="72"/>
      <c r="JL189" s="72"/>
      <c r="JM189" s="72"/>
      <c r="JN189" s="72"/>
      <c r="JO189" s="72"/>
      <c r="JP189" s="72"/>
      <c r="JQ189" s="72"/>
      <c r="JR189" s="72"/>
      <c r="JS189" s="72"/>
      <c r="JT189" s="72"/>
      <c r="JU189" s="72"/>
      <c r="JV189" s="72"/>
      <c r="JW189" s="72"/>
      <c r="JX189" s="72"/>
      <c r="JY189" s="72"/>
      <c r="JZ189" s="72"/>
      <c r="KA189" s="72"/>
      <c r="KB189" s="72"/>
      <c r="KC189" s="72"/>
      <c r="KD189" s="72"/>
      <c r="KE189" s="72"/>
      <c r="KF189" s="72"/>
      <c r="KG189" s="72"/>
      <c r="KH189" s="72"/>
      <c r="KI189" s="72"/>
      <c r="KJ189" s="72"/>
      <c r="KK189" s="72"/>
      <c r="KL189" s="72"/>
      <c r="KM189" s="72"/>
      <c r="KN189" s="72"/>
      <c r="KO189" s="72"/>
      <c r="KP189" s="72"/>
      <c r="KQ189" s="72"/>
      <c r="KR189" s="72"/>
      <c r="KS189" s="72"/>
      <c r="KT189" s="72"/>
      <c r="KU189" s="72"/>
      <c r="KV189" s="72"/>
      <c r="KW189" s="72"/>
      <c r="KX189" s="72"/>
      <c r="KY189" s="72"/>
      <c r="KZ189" s="72"/>
      <c r="LA189" s="72"/>
      <c r="LB189" s="72"/>
      <c r="LC189" s="72"/>
      <c r="LD189" s="72"/>
      <c r="LE189" s="72"/>
      <c r="LF189" s="72"/>
      <c r="LG189" s="72"/>
      <c r="LH189" s="72"/>
      <c r="LI189" s="72"/>
      <c r="LJ189" s="72"/>
      <c r="LK189" s="72"/>
      <c r="LL189" s="72"/>
      <c r="LM189" s="72"/>
      <c r="LN189" s="72"/>
      <c r="LO189" s="72"/>
      <c r="LP189" s="72"/>
      <c r="LQ189" s="72"/>
      <c r="LR189" s="72"/>
      <c r="LS189" s="72"/>
      <c r="LT189" s="72"/>
      <c r="LU189" s="72"/>
      <c r="LV189" s="72"/>
      <c r="LW189" s="72"/>
      <c r="LX189" s="72"/>
      <c r="LY189" s="72"/>
      <c r="LZ189" s="72"/>
      <c r="MA189" s="72"/>
      <c r="MB189" s="72"/>
      <c r="MC189" s="72"/>
      <c r="MD189" s="72"/>
      <c r="ME189" s="72"/>
      <c r="MF189" s="72"/>
      <c r="MG189" s="72"/>
      <c r="MH189" s="72"/>
      <c r="MI189" s="72"/>
      <c r="MJ189" s="72"/>
      <c r="MK189" s="72"/>
      <c r="ML189" s="72"/>
      <c r="MM189" s="72"/>
      <c r="MN189" s="72"/>
      <c r="MO189" s="72"/>
      <c r="MP189" s="72"/>
      <c r="MQ189" s="72"/>
      <c r="MR189" s="72"/>
      <c r="MS189" s="72"/>
      <c r="MT189" s="72"/>
      <c r="MU189" s="72"/>
      <c r="MV189" s="72"/>
      <c r="MW189" s="72"/>
      <c r="MX189" s="72"/>
      <c r="MY189" s="72"/>
      <c r="MZ189" s="72"/>
      <c r="NA189" s="72"/>
      <c r="NB189" s="72"/>
      <c r="NC189" s="72"/>
      <c r="ND189" s="72"/>
      <c r="NE189" s="72"/>
      <c r="NF189" s="72"/>
      <c r="NG189" s="72"/>
      <c r="NH189" s="72"/>
      <c r="NI189" s="72"/>
      <c r="NJ189" s="72"/>
      <c r="NK189" s="72"/>
      <c r="NL189" s="72"/>
      <c r="NM189" s="72"/>
      <c r="NN189" s="72"/>
      <c r="NO189" s="72"/>
      <c r="NP189" s="72"/>
      <c r="NQ189" s="72"/>
      <c r="NR189" s="72"/>
      <c r="NS189" s="72"/>
      <c r="NT189" s="72"/>
    </row>
    <row r="190" spans="21:384"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2"/>
      <c r="ID190" s="72"/>
      <c r="IE190" s="72"/>
      <c r="IF190" s="72"/>
      <c r="IG190" s="72"/>
      <c r="IH190" s="72"/>
      <c r="II190" s="72"/>
      <c r="IJ190" s="72"/>
      <c r="IK190" s="72"/>
      <c r="IL190" s="72"/>
      <c r="IM190" s="72"/>
      <c r="IN190" s="72"/>
      <c r="IO190" s="72"/>
      <c r="IP190" s="72"/>
      <c r="IQ190" s="72"/>
      <c r="IR190" s="72"/>
      <c r="IS190" s="72"/>
      <c r="IT190" s="72"/>
      <c r="IU190" s="72"/>
      <c r="IV190" s="72"/>
      <c r="IW190" s="72"/>
      <c r="IX190" s="72"/>
      <c r="IY190" s="72"/>
      <c r="IZ190" s="72"/>
      <c r="JA190" s="72"/>
      <c r="JB190" s="72"/>
      <c r="JC190" s="72"/>
      <c r="JD190" s="72"/>
      <c r="JE190" s="72"/>
      <c r="JF190" s="72"/>
      <c r="JG190" s="72"/>
      <c r="JH190" s="72"/>
      <c r="JI190" s="72"/>
      <c r="JJ190" s="72"/>
      <c r="JK190" s="72"/>
      <c r="JL190" s="72"/>
      <c r="JM190" s="72"/>
      <c r="JN190" s="72"/>
      <c r="JO190" s="72"/>
      <c r="JP190" s="72"/>
      <c r="JQ190" s="72"/>
      <c r="JR190" s="72"/>
      <c r="JS190" s="72"/>
      <c r="JT190" s="72"/>
      <c r="JU190" s="72"/>
      <c r="JV190" s="72"/>
      <c r="JW190" s="72"/>
      <c r="JX190" s="72"/>
      <c r="JY190" s="72"/>
      <c r="JZ190" s="72"/>
      <c r="KA190" s="72"/>
      <c r="KB190" s="72"/>
      <c r="KC190" s="72"/>
      <c r="KD190" s="72"/>
      <c r="KE190" s="72"/>
      <c r="KF190" s="72"/>
      <c r="KG190" s="72"/>
      <c r="KH190" s="72"/>
      <c r="KI190" s="72"/>
      <c r="KJ190" s="72"/>
      <c r="KK190" s="72"/>
      <c r="KL190" s="72"/>
      <c r="KM190" s="72"/>
      <c r="KN190" s="72"/>
      <c r="KO190" s="72"/>
      <c r="KP190" s="72"/>
      <c r="KQ190" s="72"/>
      <c r="KR190" s="72"/>
      <c r="KS190" s="72"/>
      <c r="KT190" s="72"/>
      <c r="KU190" s="72"/>
      <c r="KV190" s="72"/>
      <c r="KW190" s="72"/>
      <c r="KX190" s="72"/>
      <c r="KY190" s="72"/>
      <c r="KZ190" s="72"/>
      <c r="LA190" s="72"/>
      <c r="LB190" s="72"/>
      <c r="LC190" s="72"/>
      <c r="LD190" s="72"/>
      <c r="LE190" s="72"/>
      <c r="LF190" s="72"/>
      <c r="LG190" s="72"/>
      <c r="LH190" s="72"/>
      <c r="LI190" s="72"/>
      <c r="LJ190" s="72"/>
      <c r="LK190" s="72"/>
      <c r="LL190" s="72"/>
      <c r="LM190" s="72"/>
      <c r="LN190" s="72"/>
      <c r="LO190" s="72"/>
      <c r="LP190" s="72"/>
      <c r="LQ190" s="72"/>
      <c r="LR190" s="72"/>
      <c r="LS190" s="72"/>
      <c r="LT190" s="72"/>
      <c r="LU190" s="72"/>
      <c r="LV190" s="72"/>
      <c r="LW190" s="72"/>
      <c r="LX190" s="72"/>
      <c r="LY190" s="72"/>
      <c r="LZ190" s="72"/>
      <c r="MA190" s="72"/>
      <c r="MB190" s="72"/>
      <c r="MC190" s="72"/>
      <c r="MD190" s="72"/>
      <c r="ME190" s="72"/>
      <c r="MF190" s="72"/>
      <c r="MG190" s="72"/>
      <c r="MH190" s="72"/>
      <c r="MI190" s="72"/>
      <c r="MJ190" s="72"/>
      <c r="MK190" s="72"/>
      <c r="ML190" s="72"/>
      <c r="MM190" s="72"/>
      <c r="MN190" s="72"/>
      <c r="MO190" s="72"/>
      <c r="MP190" s="72"/>
      <c r="MQ190" s="72"/>
      <c r="MR190" s="72"/>
      <c r="MS190" s="72"/>
      <c r="MT190" s="72"/>
      <c r="MU190" s="72"/>
      <c r="MV190" s="72"/>
      <c r="MW190" s="72"/>
      <c r="MX190" s="72"/>
      <c r="MY190" s="72"/>
      <c r="MZ190" s="72"/>
      <c r="NA190" s="72"/>
      <c r="NB190" s="72"/>
      <c r="NC190" s="72"/>
      <c r="ND190" s="72"/>
      <c r="NE190" s="72"/>
      <c r="NF190" s="72"/>
      <c r="NG190" s="72"/>
      <c r="NH190" s="72"/>
      <c r="NI190" s="72"/>
      <c r="NJ190" s="72"/>
      <c r="NK190" s="72"/>
      <c r="NL190" s="72"/>
      <c r="NM190" s="72"/>
      <c r="NN190" s="72"/>
      <c r="NO190" s="72"/>
      <c r="NP190" s="72"/>
      <c r="NQ190" s="72"/>
      <c r="NR190" s="72"/>
      <c r="NS190" s="72"/>
      <c r="NT190" s="72"/>
    </row>
    <row r="191" spans="21:384"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2"/>
      <c r="ID191" s="72"/>
      <c r="IE191" s="72"/>
      <c r="IF191" s="72"/>
      <c r="IG191" s="72"/>
      <c r="IH191" s="72"/>
      <c r="II191" s="72"/>
      <c r="IJ191" s="72"/>
      <c r="IK191" s="72"/>
      <c r="IL191" s="72"/>
      <c r="IM191" s="72"/>
      <c r="IN191" s="72"/>
      <c r="IO191" s="72"/>
      <c r="IP191" s="72"/>
      <c r="IQ191" s="72"/>
      <c r="IR191" s="72"/>
      <c r="IS191" s="72"/>
      <c r="IT191" s="72"/>
      <c r="IU191" s="72"/>
      <c r="IV191" s="72"/>
      <c r="IW191" s="72"/>
      <c r="IX191" s="72"/>
      <c r="IY191" s="72"/>
      <c r="IZ191" s="72"/>
      <c r="JA191" s="72"/>
      <c r="JB191" s="72"/>
      <c r="JC191" s="72"/>
      <c r="JD191" s="72"/>
      <c r="JE191" s="72"/>
      <c r="JF191" s="72"/>
      <c r="JG191" s="72"/>
      <c r="JH191" s="72"/>
      <c r="JI191" s="72"/>
      <c r="JJ191" s="72"/>
      <c r="JK191" s="72"/>
      <c r="JL191" s="72"/>
      <c r="JM191" s="72"/>
      <c r="JN191" s="72"/>
      <c r="JO191" s="72"/>
      <c r="JP191" s="72"/>
      <c r="JQ191" s="72"/>
      <c r="JR191" s="72"/>
      <c r="JS191" s="72"/>
      <c r="JT191" s="72"/>
      <c r="JU191" s="72"/>
      <c r="JV191" s="72"/>
      <c r="JW191" s="72"/>
      <c r="JX191" s="72"/>
      <c r="JY191" s="72"/>
      <c r="JZ191" s="72"/>
      <c r="KA191" s="72"/>
      <c r="KB191" s="72"/>
      <c r="KC191" s="72"/>
      <c r="KD191" s="72"/>
      <c r="KE191" s="72"/>
      <c r="KF191" s="72"/>
      <c r="KG191" s="72"/>
      <c r="KH191" s="72"/>
      <c r="KI191" s="72"/>
      <c r="KJ191" s="72"/>
      <c r="KK191" s="72"/>
      <c r="KL191" s="72"/>
      <c r="KM191" s="72"/>
      <c r="KN191" s="72"/>
      <c r="KO191" s="72"/>
      <c r="KP191" s="72"/>
      <c r="KQ191" s="72"/>
      <c r="KR191" s="72"/>
      <c r="KS191" s="72"/>
      <c r="KT191" s="72"/>
      <c r="KU191" s="72"/>
      <c r="KV191" s="72"/>
      <c r="KW191" s="72"/>
      <c r="KX191" s="72"/>
      <c r="KY191" s="72"/>
      <c r="KZ191" s="72"/>
      <c r="LA191" s="72"/>
      <c r="LB191" s="72"/>
      <c r="LC191" s="72"/>
      <c r="LD191" s="72"/>
      <c r="LE191" s="72"/>
      <c r="LF191" s="72"/>
      <c r="LG191" s="72"/>
      <c r="LH191" s="72"/>
      <c r="LI191" s="72"/>
      <c r="LJ191" s="72"/>
      <c r="LK191" s="72"/>
      <c r="LL191" s="72"/>
      <c r="LM191" s="72"/>
      <c r="LN191" s="72"/>
      <c r="LO191" s="72"/>
      <c r="LP191" s="72"/>
      <c r="LQ191" s="72"/>
      <c r="LR191" s="72"/>
      <c r="LS191" s="72"/>
      <c r="LT191" s="72"/>
      <c r="LU191" s="72"/>
      <c r="LV191" s="72"/>
      <c r="LW191" s="72"/>
      <c r="LX191" s="72"/>
      <c r="LY191" s="72"/>
      <c r="LZ191" s="72"/>
      <c r="MA191" s="72"/>
      <c r="MB191" s="72"/>
      <c r="MC191" s="72"/>
      <c r="MD191" s="72"/>
      <c r="ME191" s="72"/>
      <c r="MF191" s="72"/>
      <c r="MG191" s="72"/>
      <c r="MH191" s="72"/>
      <c r="MI191" s="72"/>
      <c r="MJ191" s="72"/>
      <c r="MK191" s="72"/>
      <c r="ML191" s="72"/>
      <c r="MM191" s="72"/>
      <c r="MN191" s="72"/>
      <c r="MO191" s="72"/>
      <c r="MP191" s="72"/>
      <c r="MQ191" s="72"/>
      <c r="MR191" s="72"/>
      <c r="MS191" s="72"/>
      <c r="MT191" s="72"/>
      <c r="MU191" s="72"/>
      <c r="MV191" s="72"/>
      <c r="MW191" s="72"/>
      <c r="MX191" s="72"/>
      <c r="MY191" s="72"/>
      <c r="MZ191" s="72"/>
      <c r="NA191" s="72"/>
      <c r="NB191" s="72"/>
      <c r="NC191" s="72"/>
      <c r="ND191" s="72"/>
      <c r="NE191" s="72"/>
      <c r="NF191" s="72"/>
      <c r="NG191" s="72"/>
      <c r="NH191" s="72"/>
      <c r="NI191" s="72"/>
      <c r="NJ191" s="72"/>
      <c r="NK191" s="72"/>
      <c r="NL191" s="72"/>
      <c r="NM191" s="72"/>
      <c r="NN191" s="72"/>
      <c r="NO191" s="72"/>
      <c r="NP191" s="72"/>
      <c r="NQ191" s="72"/>
      <c r="NR191" s="72"/>
      <c r="NS191" s="72"/>
      <c r="NT191" s="72"/>
    </row>
    <row r="192" spans="21:384"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  <c r="IL192" s="72"/>
      <c r="IM192" s="72"/>
      <c r="IN192" s="72"/>
      <c r="IO192" s="72"/>
      <c r="IP192" s="72"/>
      <c r="IQ192" s="72"/>
      <c r="IR192" s="72"/>
      <c r="IS192" s="72"/>
      <c r="IT192" s="72"/>
      <c r="IU192" s="72"/>
      <c r="IV192" s="72"/>
      <c r="IW192" s="72"/>
      <c r="IX192" s="72"/>
      <c r="IY192" s="72"/>
      <c r="IZ192" s="72"/>
      <c r="JA192" s="72"/>
      <c r="JB192" s="72"/>
      <c r="JC192" s="72"/>
      <c r="JD192" s="72"/>
      <c r="JE192" s="72"/>
      <c r="JF192" s="72"/>
      <c r="JG192" s="72"/>
      <c r="JH192" s="72"/>
      <c r="JI192" s="72"/>
      <c r="JJ192" s="72"/>
      <c r="JK192" s="72"/>
      <c r="JL192" s="72"/>
      <c r="JM192" s="72"/>
      <c r="JN192" s="72"/>
      <c r="JO192" s="72"/>
      <c r="JP192" s="72"/>
      <c r="JQ192" s="72"/>
      <c r="JR192" s="72"/>
      <c r="JS192" s="72"/>
      <c r="JT192" s="72"/>
      <c r="JU192" s="72"/>
      <c r="JV192" s="72"/>
      <c r="JW192" s="72"/>
      <c r="JX192" s="72"/>
      <c r="JY192" s="72"/>
      <c r="JZ192" s="72"/>
      <c r="KA192" s="72"/>
      <c r="KB192" s="72"/>
      <c r="KC192" s="72"/>
      <c r="KD192" s="72"/>
      <c r="KE192" s="72"/>
      <c r="KF192" s="72"/>
      <c r="KG192" s="72"/>
      <c r="KH192" s="72"/>
      <c r="KI192" s="72"/>
      <c r="KJ192" s="72"/>
      <c r="KK192" s="72"/>
      <c r="KL192" s="72"/>
      <c r="KM192" s="72"/>
      <c r="KN192" s="72"/>
      <c r="KO192" s="72"/>
      <c r="KP192" s="72"/>
      <c r="KQ192" s="72"/>
      <c r="KR192" s="72"/>
      <c r="KS192" s="72"/>
      <c r="KT192" s="72"/>
      <c r="KU192" s="72"/>
      <c r="KV192" s="72"/>
      <c r="KW192" s="72"/>
      <c r="KX192" s="72"/>
      <c r="KY192" s="72"/>
      <c r="KZ192" s="72"/>
      <c r="LA192" s="72"/>
      <c r="LB192" s="72"/>
      <c r="LC192" s="72"/>
      <c r="LD192" s="72"/>
      <c r="LE192" s="72"/>
      <c r="LF192" s="72"/>
      <c r="LG192" s="72"/>
      <c r="LH192" s="72"/>
      <c r="LI192" s="72"/>
      <c r="LJ192" s="72"/>
      <c r="LK192" s="72"/>
      <c r="LL192" s="72"/>
      <c r="LM192" s="72"/>
      <c r="LN192" s="72"/>
      <c r="LO192" s="72"/>
      <c r="LP192" s="72"/>
      <c r="LQ192" s="72"/>
      <c r="LR192" s="72"/>
      <c r="LS192" s="72"/>
      <c r="LT192" s="72"/>
      <c r="LU192" s="72"/>
      <c r="LV192" s="72"/>
      <c r="LW192" s="72"/>
      <c r="LX192" s="72"/>
      <c r="LY192" s="72"/>
      <c r="LZ192" s="72"/>
      <c r="MA192" s="72"/>
      <c r="MB192" s="72"/>
      <c r="MC192" s="72"/>
      <c r="MD192" s="72"/>
      <c r="ME192" s="72"/>
      <c r="MF192" s="72"/>
      <c r="MG192" s="72"/>
      <c r="MH192" s="72"/>
      <c r="MI192" s="72"/>
      <c r="MJ192" s="72"/>
      <c r="MK192" s="72"/>
      <c r="ML192" s="72"/>
      <c r="MM192" s="72"/>
      <c r="MN192" s="72"/>
      <c r="MO192" s="72"/>
      <c r="MP192" s="72"/>
      <c r="MQ192" s="72"/>
      <c r="MR192" s="72"/>
      <c r="MS192" s="72"/>
      <c r="MT192" s="72"/>
      <c r="MU192" s="72"/>
      <c r="MV192" s="72"/>
      <c r="MW192" s="72"/>
      <c r="MX192" s="72"/>
      <c r="MY192" s="72"/>
      <c r="MZ192" s="72"/>
      <c r="NA192" s="72"/>
      <c r="NB192" s="72"/>
      <c r="NC192" s="72"/>
      <c r="ND192" s="72"/>
      <c r="NE192" s="72"/>
      <c r="NF192" s="72"/>
      <c r="NG192" s="72"/>
      <c r="NH192" s="72"/>
      <c r="NI192" s="72"/>
      <c r="NJ192" s="72"/>
      <c r="NK192" s="72"/>
      <c r="NL192" s="72"/>
      <c r="NM192" s="72"/>
      <c r="NN192" s="72"/>
      <c r="NO192" s="72"/>
      <c r="NP192" s="72"/>
      <c r="NQ192" s="72"/>
      <c r="NR192" s="72"/>
      <c r="NS192" s="72"/>
      <c r="NT192" s="72"/>
    </row>
    <row r="193" spans="21:384"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  <c r="IL193" s="72"/>
      <c r="IM193" s="72"/>
      <c r="IN193" s="72"/>
      <c r="IO193" s="72"/>
      <c r="IP193" s="72"/>
      <c r="IQ193" s="72"/>
      <c r="IR193" s="72"/>
      <c r="IS193" s="72"/>
      <c r="IT193" s="72"/>
      <c r="IU193" s="72"/>
      <c r="IV193" s="72"/>
      <c r="IW193" s="72"/>
      <c r="IX193" s="72"/>
      <c r="IY193" s="72"/>
      <c r="IZ193" s="72"/>
      <c r="JA193" s="72"/>
      <c r="JB193" s="72"/>
      <c r="JC193" s="72"/>
      <c r="JD193" s="72"/>
      <c r="JE193" s="72"/>
      <c r="JF193" s="72"/>
      <c r="JG193" s="72"/>
      <c r="JH193" s="72"/>
      <c r="JI193" s="72"/>
      <c r="JJ193" s="72"/>
      <c r="JK193" s="72"/>
      <c r="JL193" s="72"/>
      <c r="JM193" s="72"/>
      <c r="JN193" s="72"/>
      <c r="JO193" s="72"/>
      <c r="JP193" s="72"/>
      <c r="JQ193" s="72"/>
      <c r="JR193" s="72"/>
      <c r="JS193" s="72"/>
      <c r="JT193" s="72"/>
      <c r="JU193" s="72"/>
      <c r="JV193" s="72"/>
      <c r="JW193" s="72"/>
      <c r="JX193" s="72"/>
      <c r="JY193" s="72"/>
      <c r="JZ193" s="72"/>
      <c r="KA193" s="72"/>
      <c r="KB193" s="72"/>
      <c r="KC193" s="72"/>
      <c r="KD193" s="72"/>
      <c r="KE193" s="72"/>
      <c r="KF193" s="72"/>
      <c r="KG193" s="72"/>
      <c r="KH193" s="72"/>
      <c r="KI193" s="72"/>
      <c r="KJ193" s="72"/>
      <c r="KK193" s="72"/>
      <c r="KL193" s="72"/>
      <c r="KM193" s="72"/>
      <c r="KN193" s="72"/>
      <c r="KO193" s="72"/>
      <c r="KP193" s="72"/>
      <c r="KQ193" s="72"/>
      <c r="KR193" s="72"/>
      <c r="KS193" s="72"/>
      <c r="KT193" s="72"/>
      <c r="KU193" s="72"/>
      <c r="KV193" s="72"/>
      <c r="KW193" s="72"/>
      <c r="KX193" s="72"/>
      <c r="KY193" s="72"/>
      <c r="KZ193" s="72"/>
      <c r="LA193" s="72"/>
      <c r="LB193" s="72"/>
      <c r="LC193" s="72"/>
      <c r="LD193" s="72"/>
      <c r="LE193" s="72"/>
      <c r="LF193" s="72"/>
      <c r="LG193" s="72"/>
      <c r="LH193" s="72"/>
      <c r="LI193" s="72"/>
      <c r="LJ193" s="72"/>
      <c r="LK193" s="72"/>
      <c r="LL193" s="72"/>
      <c r="LM193" s="72"/>
      <c r="LN193" s="72"/>
      <c r="LO193" s="72"/>
      <c r="LP193" s="72"/>
      <c r="LQ193" s="72"/>
      <c r="LR193" s="72"/>
      <c r="LS193" s="72"/>
      <c r="LT193" s="72"/>
      <c r="LU193" s="72"/>
      <c r="LV193" s="72"/>
      <c r="LW193" s="72"/>
      <c r="LX193" s="72"/>
      <c r="LY193" s="72"/>
      <c r="LZ193" s="72"/>
      <c r="MA193" s="72"/>
      <c r="MB193" s="72"/>
      <c r="MC193" s="72"/>
      <c r="MD193" s="72"/>
      <c r="ME193" s="72"/>
      <c r="MF193" s="72"/>
      <c r="MG193" s="72"/>
      <c r="MH193" s="72"/>
      <c r="MI193" s="72"/>
      <c r="MJ193" s="72"/>
      <c r="MK193" s="72"/>
      <c r="ML193" s="72"/>
      <c r="MM193" s="72"/>
      <c r="MN193" s="72"/>
      <c r="MO193" s="72"/>
      <c r="MP193" s="72"/>
      <c r="MQ193" s="72"/>
      <c r="MR193" s="72"/>
      <c r="MS193" s="72"/>
      <c r="MT193" s="72"/>
      <c r="MU193" s="72"/>
      <c r="MV193" s="72"/>
      <c r="MW193" s="72"/>
      <c r="MX193" s="72"/>
      <c r="MY193" s="72"/>
      <c r="MZ193" s="72"/>
      <c r="NA193" s="72"/>
      <c r="NB193" s="72"/>
      <c r="NC193" s="72"/>
      <c r="ND193" s="72"/>
      <c r="NE193" s="72"/>
      <c r="NF193" s="72"/>
      <c r="NG193" s="72"/>
      <c r="NH193" s="72"/>
      <c r="NI193" s="72"/>
      <c r="NJ193" s="72"/>
      <c r="NK193" s="72"/>
      <c r="NL193" s="72"/>
      <c r="NM193" s="72"/>
      <c r="NN193" s="72"/>
      <c r="NO193" s="72"/>
      <c r="NP193" s="72"/>
      <c r="NQ193" s="72"/>
      <c r="NR193" s="72"/>
      <c r="NS193" s="72"/>
      <c r="NT193" s="72"/>
    </row>
    <row r="194" spans="21:384" ht="12" customHeight="1"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2"/>
      <c r="ID194" s="72"/>
      <c r="IE194" s="72"/>
      <c r="IF194" s="72"/>
      <c r="IG194" s="72"/>
      <c r="IH194" s="72"/>
      <c r="II194" s="72"/>
      <c r="IJ194" s="72"/>
      <c r="IK194" s="72"/>
      <c r="IL194" s="72"/>
      <c r="IM194" s="72"/>
      <c r="IN194" s="72"/>
      <c r="IO194" s="72"/>
      <c r="IP194" s="72"/>
      <c r="IQ194" s="72"/>
      <c r="IR194" s="72"/>
      <c r="IS194" s="72"/>
      <c r="IT194" s="72"/>
      <c r="IU194" s="72"/>
      <c r="IV194" s="72"/>
      <c r="IW194" s="72"/>
      <c r="IX194" s="72"/>
      <c r="IY194" s="72"/>
      <c r="IZ194" s="72"/>
      <c r="JA194" s="72"/>
      <c r="JB194" s="72"/>
      <c r="JC194" s="72"/>
      <c r="JD194" s="72"/>
      <c r="JE194" s="72"/>
      <c r="JF194" s="72"/>
      <c r="JG194" s="72"/>
      <c r="JH194" s="72"/>
      <c r="JI194" s="72"/>
      <c r="JJ194" s="72"/>
      <c r="JK194" s="72"/>
      <c r="JL194" s="72"/>
      <c r="JM194" s="72"/>
      <c r="JN194" s="72"/>
      <c r="JO194" s="72"/>
      <c r="JP194" s="72"/>
      <c r="JQ194" s="72"/>
      <c r="JR194" s="72"/>
      <c r="JS194" s="72"/>
      <c r="JT194" s="72"/>
      <c r="JU194" s="72"/>
      <c r="JV194" s="72"/>
      <c r="JW194" s="72"/>
      <c r="JX194" s="72"/>
      <c r="JY194" s="72"/>
      <c r="JZ194" s="72"/>
      <c r="KA194" s="72"/>
      <c r="KB194" s="72"/>
      <c r="KC194" s="72"/>
      <c r="KD194" s="72"/>
      <c r="KE194" s="72"/>
      <c r="KF194" s="72"/>
      <c r="KG194" s="72"/>
      <c r="KH194" s="72"/>
      <c r="KI194" s="72"/>
      <c r="KJ194" s="72"/>
      <c r="KK194" s="72"/>
      <c r="KL194" s="72"/>
      <c r="KM194" s="72"/>
      <c r="KN194" s="72"/>
      <c r="KO194" s="72"/>
      <c r="KP194" s="72"/>
      <c r="KQ194" s="72"/>
      <c r="KR194" s="72"/>
      <c r="KS194" s="72"/>
      <c r="KT194" s="72"/>
      <c r="KU194" s="72"/>
      <c r="KV194" s="72"/>
      <c r="KW194" s="72"/>
      <c r="KX194" s="72"/>
      <c r="KY194" s="72"/>
      <c r="KZ194" s="72"/>
      <c r="LA194" s="72"/>
      <c r="LB194" s="72"/>
      <c r="LC194" s="72"/>
      <c r="LD194" s="72"/>
      <c r="LE194" s="72"/>
      <c r="LF194" s="72"/>
      <c r="LG194" s="72"/>
      <c r="LH194" s="72"/>
      <c r="LI194" s="72"/>
      <c r="LJ194" s="72"/>
      <c r="LK194" s="72"/>
      <c r="LL194" s="72"/>
      <c r="LM194" s="72"/>
      <c r="LN194" s="72"/>
      <c r="LO194" s="72"/>
      <c r="LP194" s="72"/>
      <c r="LQ194" s="72"/>
      <c r="LR194" s="72"/>
      <c r="LS194" s="72"/>
      <c r="LT194" s="72"/>
      <c r="LU194" s="72"/>
      <c r="LV194" s="72"/>
      <c r="LW194" s="72"/>
      <c r="LX194" s="72"/>
      <c r="LY194" s="72"/>
      <c r="LZ194" s="72"/>
      <c r="MA194" s="72"/>
      <c r="MB194" s="72"/>
      <c r="MC194" s="72"/>
      <c r="MD194" s="72"/>
      <c r="ME194" s="72"/>
      <c r="MF194" s="72"/>
      <c r="MG194" s="72"/>
      <c r="MH194" s="72"/>
      <c r="MI194" s="72"/>
      <c r="MJ194" s="72"/>
      <c r="MK194" s="72"/>
      <c r="ML194" s="72"/>
      <c r="MM194" s="72"/>
      <c r="MN194" s="72"/>
      <c r="MO194" s="72"/>
      <c r="MP194" s="72"/>
      <c r="MQ194" s="72"/>
      <c r="MR194" s="72"/>
      <c r="MS194" s="72"/>
      <c r="MT194" s="72"/>
      <c r="MU194" s="72"/>
      <c r="MV194" s="72"/>
      <c r="MW194" s="72"/>
      <c r="MX194" s="72"/>
      <c r="MY194" s="72"/>
      <c r="MZ194" s="72"/>
      <c r="NA194" s="72"/>
      <c r="NB194" s="72"/>
      <c r="NC194" s="72"/>
      <c r="ND194" s="72"/>
      <c r="NE194" s="72"/>
      <c r="NF194" s="72"/>
      <c r="NG194" s="72"/>
      <c r="NH194" s="72"/>
      <c r="NI194" s="72"/>
      <c r="NJ194" s="72"/>
      <c r="NK194" s="72"/>
      <c r="NL194" s="72"/>
      <c r="NM194" s="72"/>
      <c r="NN194" s="72"/>
      <c r="NO194" s="72"/>
      <c r="NP194" s="72"/>
      <c r="NQ194" s="72"/>
      <c r="NR194" s="72"/>
      <c r="NS194" s="72"/>
      <c r="NT194" s="72"/>
    </row>
    <row r="195" spans="21:384"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  <c r="IW195" s="72"/>
      <c r="IX195" s="72"/>
      <c r="IY195" s="72"/>
      <c r="IZ195" s="72"/>
      <c r="JA195" s="72"/>
      <c r="JB195" s="72"/>
      <c r="JC195" s="72"/>
      <c r="JD195" s="72"/>
      <c r="JE195" s="72"/>
      <c r="JF195" s="72"/>
      <c r="JG195" s="72"/>
      <c r="JH195" s="72"/>
      <c r="JI195" s="72"/>
      <c r="JJ195" s="72"/>
      <c r="JK195" s="72"/>
      <c r="JL195" s="72"/>
      <c r="JM195" s="72"/>
      <c r="JN195" s="72"/>
      <c r="JO195" s="72"/>
      <c r="JP195" s="72"/>
      <c r="JQ195" s="72"/>
      <c r="JR195" s="72"/>
      <c r="JS195" s="72"/>
      <c r="JT195" s="72"/>
      <c r="JU195" s="72"/>
      <c r="JV195" s="72"/>
      <c r="JW195" s="72"/>
      <c r="JX195" s="72"/>
      <c r="JY195" s="72"/>
      <c r="JZ195" s="72"/>
      <c r="KA195" s="72"/>
      <c r="KB195" s="72"/>
      <c r="KC195" s="72"/>
      <c r="KD195" s="72"/>
      <c r="KE195" s="72"/>
      <c r="KF195" s="72"/>
      <c r="KG195" s="72"/>
      <c r="KH195" s="72"/>
      <c r="KI195" s="72"/>
      <c r="KJ195" s="72"/>
      <c r="KK195" s="72"/>
      <c r="KL195" s="72"/>
      <c r="KM195" s="72"/>
      <c r="KN195" s="72"/>
      <c r="KO195" s="72"/>
      <c r="KP195" s="72"/>
      <c r="KQ195" s="72"/>
      <c r="KR195" s="72"/>
      <c r="KS195" s="72"/>
      <c r="KT195" s="72"/>
      <c r="KU195" s="72"/>
      <c r="KV195" s="72"/>
      <c r="KW195" s="72"/>
      <c r="KX195" s="72"/>
      <c r="KY195" s="72"/>
      <c r="KZ195" s="72"/>
      <c r="LA195" s="72"/>
      <c r="LB195" s="72"/>
      <c r="LC195" s="72"/>
      <c r="LD195" s="72"/>
      <c r="LE195" s="72"/>
      <c r="LF195" s="72"/>
      <c r="LG195" s="72"/>
      <c r="LH195" s="72"/>
      <c r="LI195" s="72"/>
      <c r="LJ195" s="72"/>
      <c r="LK195" s="72"/>
      <c r="LL195" s="72"/>
      <c r="LM195" s="72"/>
      <c r="LN195" s="72"/>
      <c r="LO195" s="72"/>
      <c r="LP195" s="72"/>
      <c r="LQ195" s="72"/>
      <c r="LR195" s="72"/>
      <c r="LS195" s="72"/>
      <c r="LT195" s="72"/>
      <c r="LU195" s="72"/>
      <c r="LV195" s="72"/>
      <c r="LW195" s="72"/>
      <c r="LX195" s="72"/>
      <c r="LY195" s="72"/>
      <c r="LZ195" s="72"/>
      <c r="MA195" s="72"/>
      <c r="MB195" s="72"/>
      <c r="MC195" s="72"/>
      <c r="MD195" s="72"/>
      <c r="ME195" s="72"/>
      <c r="MF195" s="72"/>
      <c r="MG195" s="72"/>
      <c r="MH195" s="72"/>
      <c r="MI195" s="72"/>
      <c r="MJ195" s="72"/>
      <c r="MK195" s="72"/>
      <c r="ML195" s="72"/>
      <c r="MM195" s="72"/>
      <c r="MN195" s="72"/>
      <c r="MO195" s="72"/>
      <c r="MP195" s="72"/>
      <c r="MQ195" s="72"/>
      <c r="MR195" s="72"/>
      <c r="MS195" s="72"/>
      <c r="MT195" s="72"/>
      <c r="MU195" s="72"/>
      <c r="MV195" s="72"/>
      <c r="MW195" s="72"/>
      <c r="MX195" s="72"/>
      <c r="MY195" s="72"/>
      <c r="MZ195" s="72"/>
      <c r="NA195" s="72"/>
      <c r="NB195" s="72"/>
      <c r="NC195" s="72"/>
      <c r="ND195" s="72"/>
      <c r="NE195" s="72"/>
      <c r="NF195" s="72"/>
      <c r="NG195" s="72"/>
      <c r="NH195" s="72"/>
      <c r="NI195" s="72"/>
      <c r="NJ195" s="72"/>
      <c r="NK195" s="72"/>
      <c r="NL195" s="72"/>
      <c r="NM195" s="72"/>
      <c r="NN195" s="72"/>
      <c r="NO195" s="72"/>
      <c r="NP195" s="72"/>
      <c r="NQ195" s="72"/>
      <c r="NR195" s="72"/>
      <c r="NS195" s="72"/>
      <c r="NT195" s="72"/>
    </row>
    <row r="196" spans="21:384"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  <c r="IW196" s="72"/>
      <c r="IX196" s="72"/>
      <c r="IY196" s="72"/>
      <c r="IZ196" s="72"/>
      <c r="JA196" s="72"/>
      <c r="JB196" s="72"/>
      <c r="JC196" s="72"/>
      <c r="JD196" s="72"/>
      <c r="JE196" s="72"/>
      <c r="JF196" s="72"/>
      <c r="JG196" s="72"/>
      <c r="JH196" s="72"/>
      <c r="JI196" s="72"/>
      <c r="JJ196" s="72"/>
      <c r="JK196" s="72"/>
      <c r="JL196" s="72"/>
      <c r="JM196" s="72"/>
      <c r="JN196" s="72"/>
      <c r="JO196" s="72"/>
      <c r="JP196" s="72"/>
      <c r="JQ196" s="72"/>
      <c r="JR196" s="72"/>
      <c r="JS196" s="72"/>
      <c r="JT196" s="72"/>
      <c r="JU196" s="72"/>
      <c r="JV196" s="72"/>
      <c r="JW196" s="72"/>
      <c r="JX196" s="72"/>
      <c r="JY196" s="72"/>
      <c r="JZ196" s="72"/>
      <c r="KA196" s="72"/>
      <c r="KB196" s="72"/>
      <c r="KC196" s="72"/>
      <c r="KD196" s="72"/>
      <c r="KE196" s="72"/>
      <c r="KF196" s="72"/>
      <c r="KG196" s="72"/>
      <c r="KH196" s="72"/>
      <c r="KI196" s="72"/>
      <c r="KJ196" s="72"/>
      <c r="KK196" s="72"/>
      <c r="KL196" s="72"/>
      <c r="KM196" s="72"/>
      <c r="KN196" s="72"/>
      <c r="KO196" s="72"/>
      <c r="KP196" s="72"/>
      <c r="KQ196" s="72"/>
      <c r="KR196" s="72"/>
      <c r="KS196" s="72"/>
      <c r="KT196" s="72"/>
      <c r="KU196" s="72"/>
      <c r="KV196" s="72"/>
      <c r="KW196" s="72"/>
      <c r="KX196" s="72"/>
      <c r="KY196" s="72"/>
      <c r="KZ196" s="72"/>
      <c r="LA196" s="72"/>
      <c r="LB196" s="72"/>
      <c r="LC196" s="72"/>
      <c r="LD196" s="72"/>
      <c r="LE196" s="72"/>
      <c r="LF196" s="72"/>
      <c r="LG196" s="72"/>
      <c r="LH196" s="72"/>
      <c r="LI196" s="72"/>
      <c r="LJ196" s="72"/>
      <c r="LK196" s="72"/>
      <c r="LL196" s="72"/>
      <c r="LM196" s="72"/>
      <c r="LN196" s="72"/>
      <c r="LO196" s="72"/>
      <c r="LP196" s="72"/>
      <c r="LQ196" s="72"/>
      <c r="LR196" s="72"/>
      <c r="LS196" s="72"/>
      <c r="LT196" s="72"/>
      <c r="LU196" s="72"/>
      <c r="LV196" s="72"/>
      <c r="LW196" s="72"/>
      <c r="LX196" s="72"/>
      <c r="LY196" s="72"/>
      <c r="LZ196" s="72"/>
      <c r="MA196" s="72"/>
      <c r="MB196" s="72"/>
      <c r="MC196" s="72"/>
      <c r="MD196" s="72"/>
      <c r="ME196" s="72"/>
      <c r="MF196" s="72"/>
      <c r="MG196" s="72"/>
      <c r="MH196" s="72"/>
      <c r="MI196" s="72"/>
      <c r="MJ196" s="72"/>
      <c r="MK196" s="72"/>
      <c r="ML196" s="72"/>
      <c r="MM196" s="72"/>
      <c r="MN196" s="72"/>
      <c r="MO196" s="72"/>
      <c r="MP196" s="72"/>
      <c r="MQ196" s="72"/>
      <c r="MR196" s="72"/>
      <c r="MS196" s="72"/>
      <c r="MT196" s="72"/>
      <c r="MU196" s="72"/>
      <c r="MV196" s="72"/>
      <c r="MW196" s="72"/>
      <c r="MX196" s="72"/>
      <c r="MY196" s="72"/>
      <c r="MZ196" s="72"/>
      <c r="NA196" s="72"/>
      <c r="NB196" s="72"/>
      <c r="NC196" s="72"/>
      <c r="ND196" s="72"/>
      <c r="NE196" s="72"/>
      <c r="NF196" s="72"/>
      <c r="NG196" s="72"/>
      <c r="NH196" s="72"/>
      <c r="NI196" s="72"/>
      <c r="NJ196" s="72"/>
      <c r="NK196" s="72"/>
      <c r="NL196" s="72"/>
      <c r="NM196" s="72"/>
      <c r="NN196" s="72"/>
      <c r="NO196" s="72"/>
      <c r="NP196" s="72"/>
      <c r="NQ196" s="72"/>
      <c r="NR196" s="72"/>
      <c r="NS196" s="72"/>
      <c r="NT196" s="72"/>
    </row>
    <row r="197" spans="21:384"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  <c r="IW197" s="72"/>
      <c r="IX197" s="72"/>
      <c r="IY197" s="72"/>
      <c r="IZ197" s="72"/>
      <c r="JA197" s="72"/>
      <c r="JB197" s="72"/>
      <c r="JC197" s="72"/>
      <c r="JD197" s="72"/>
      <c r="JE197" s="72"/>
      <c r="JF197" s="72"/>
      <c r="JG197" s="72"/>
      <c r="JH197" s="72"/>
      <c r="JI197" s="72"/>
      <c r="JJ197" s="72"/>
      <c r="JK197" s="72"/>
      <c r="JL197" s="72"/>
      <c r="JM197" s="72"/>
      <c r="JN197" s="72"/>
      <c r="JO197" s="72"/>
      <c r="JP197" s="72"/>
      <c r="JQ197" s="72"/>
      <c r="JR197" s="72"/>
      <c r="JS197" s="72"/>
      <c r="JT197" s="72"/>
      <c r="JU197" s="72"/>
      <c r="JV197" s="72"/>
      <c r="JW197" s="72"/>
      <c r="JX197" s="72"/>
      <c r="JY197" s="72"/>
      <c r="JZ197" s="72"/>
      <c r="KA197" s="72"/>
      <c r="KB197" s="72"/>
      <c r="KC197" s="72"/>
      <c r="KD197" s="72"/>
      <c r="KE197" s="72"/>
      <c r="KF197" s="72"/>
      <c r="KG197" s="72"/>
      <c r="KH197" s="72"/>
      <c r="KI197" s="72"/>
      <c r="KJ197" s="72"/>
      <c r="KK197" s="72"/>
      <c r="KL197" s="72"/>
      <c r="KM197" s="72"/>
      <c r="KN197" s="72"/>
      <c r="KO197" s="72"/>
      <c r="KP197" s="72"/>
      <c r="KQ197" s="72"/>
      <c r="KR197" s="72"/>
      <c r="KS197" s="72"/>
      <c r="KT197" s="72"/>
      <c r="KU197" s="72"/>
      <c r="KV197" s="72"/>
      <c r="KW197" s="72"/>
      <c r="KX197" s="72"/>
      <c r="KY197" s="72"/>
      <c r="KZ197" s="72"/>
      <c r="LA197" s="72"/>
      <c r="LB197" s="72"/>
      <c r="LC197" s="72"/>
      <c r="LD197" s="72"/>
      <c r="LE197" s="72"/>
      <c r="LF197" s="72"/>
      <c r="LG197" s="72"/>
      <c r="LH197" s="72"/>
      <c r="LI197" s="72"/>
      <c r="LJ197" s="72"/>
      <c r="LK197" s="72"/>
      <c r="LL197" s="72"/>
      <c r="LM197" s="72"/>
      <c r="LN197" s="72"/>
      <c r="LO197" s="72"/>
      <c r="LP197" s="72"/>
      <c r="LQ197" s="72"/>
      <c r="LR197" s="72"/>
      <c r="LS197" s="72"/>
      <c r="LT197" s="72"/>
      <c r="LU197" s="72"/>
      <c r="LV197" s="72"/>
      <c r="LW197" s="72"/>
      <c r="LX197" s="72"/>
      <c r="LY197" s="72"/>
      <c r="LZ197" s="72"/>
      <c r="MA197" s="72"/>
      <c r="MB197" s="72"/>
      <c r="MC197" s="72"/>
      <c r="MD197" s="72"/>
      <c r="ME197" s="72"/>
      <c r="MF197" s="72"/>
      <c r="MG197" s="72"/>
      <c r="MH197" s="72"/>
      <c r="MI197" s="72"/>
      <c r="MJ197" s="72"/>
      <c r="MK197" s="72"/>
      <c r="ML197" s="72"/>
      <c r="MM197" s="72"/>
      <c r="MN197" s="72"/>
      <c r="MO197" s="72"/>
      <c r="MP197" s="72"/>
      <c r="MQ197" s="72"/>
      <c r="MR197" s="72"/>
      <c r="MS197" s="72"/>
      <c r="MT197" s="72"/>
      <c r="MU197" s="72"/>
      <c r="MV197" s="72"/>
      <c r="MW197" s="72"/>
      <c r="MX197" s="72"/>
      <c r="MY197" s="72"/>
      <c r="MZ197" s="72"/>
      <c r="NA197" s="72"/>
      <c r="NB197" s="72"/>
      <c r="NC197" s="72"/>
      <c r="ND197" s="72"/>
      <c r="NE197" s="72"/>
      <c r="NF197" s="72"/>
      <c r="NG197" s="72"/>
      <c r="NH197" s="72"/>
      <c r="NI197" s="72"/>
      <c r="NJ197" s="72"/>
      <c r="NK197" s="72"/>
      <c r="NL197" s="72"/>
      <c r="NM197" s="72"/>
      <c r="NN197" s="72"/>
      <c r="NO197" s="72"/>
      <c r="NP197" s="72"/>
      <c r="NQ197" s="72"/>
      <c r="NR197" s="72"/>
      <c r="NS197" s="72"/>
      <c r="NT197" s="72"/>
    </row>
    <row r="198" spans="21:384"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  <c r="IW198" s="72"/>
      <c r="IX198" s="72"/>
      <c r="IY198" s="72"/>
      <c r="IZ198" s="72"/>
      <c r="JA198" s="72"/>
      <c r="JB198" s="72"/>
      <c r="JC198" s="72"/>
      <c r="JD198" s="72"/>
      <c r="JE198" s="72"/>
      <c r="JF198" s="72"/>
      <c r="JG198" s="72"/>
      <c r="JH198" s="72"/>
      <c r="JI198" s="72"/>
      <c r="JJ198" s="72"/>
      <c r="JK198" s="72"/>
      <c r="JL198" s="72"/>
      <c r="JM198" s="72"/>
      <c r="JN198" s="72"/>
      <c r="JO198" s="72"/>
      <c r="JP198" s="72"/>
      <c r="JQ198" s="72"/>
      <c r="JR198" s="72"/>
      <c r="JS198" s="72"/>
      <c r="JT198" s="72"/>
      <c r="JU198" s="72"/>
      <c r="JV198" s="72"/>
      <c r="JW198" s="72"/>
      <c r="JX198" s="72"/>
      <c r="JY198" s="72"/>
      <c r="JZ198" s="72"/>
      <c r="KA198" s="72"/>
      <c r="KB198" s="72"/>
      <c r="KC198" s="72"/>
      <c r="KD198" s="72"/>
      <c r="KE198" s="72"/>
      <c r="KF198" s="72"/>
      <c r="KG198" s="72"/>
      <c r="KH198" s="72"/>
      <c r="KI198" s="72"/>
      <c r="KJ198" s="72"/>
      <c r="KK198" s="72"/>
      <c r="KL198" s="72"/>
      <c r="KM198" s="72"/>
      <c r="KN198" s="72"/>
      <c r="KO198" s="72"/>
      <c r="KP198" s="72"/>
      <c r="KQ198" s="72"/>
      <c r="KR198" s="72"/>
      <c r="KS198" s="72"/>
      <c r="KT198" s="72"/>
      <c r="KU198" s="72"/>
      <c r="KV198" s="72"/>
      <c r="KW198" s="72"/>
      <c r="KX198" s="72"/>
      <c r="KY198" s="72"/>
      <c r="KZ198" s="72"/>
      <c r="LA198" s="72"/>
      <c r="LB198" s="72"/>
      <c r="LC198" s="72"/>
      <c r="LD198" s="72"/>
      <c r="LE198" s="72"/>
      <c r="LF198" s="72"/>
      <c r="LG198" s="72"/>
      <c r="LH198" s="72"/>
      <c r="LI198" s="72"/>
      <c r="LJ198" s="72"/>
      <c r="LK198" s="72"/>
      <c r="LL198" s="72"/>
      <c r="LM198" s="72"/>
      <c r="LN198" s="72"/>
      <c r="LO198" s="72"/>
      <c r="LP198" s="72"/>
      <c r="LQ198" s="72"/>
      <c r="LR198" s="72"/>
      <c r="LS198" s="72"/>
      <c r="LT198" s="72"/>
      <c r="LU198" s="72"/>
      <c r="LV198" s="72"/>
      <c r="LW198" s="72"/>
      <c r="LX198" s="72"/>
      <c r="LY198" s="72"/>
      <c r="LZ198" s="72"/>
      <c r="MA198" s="72"/>
      <c r="MB198" s="72"/>
      <c r="MC198" s="72"/>
      <c r="MD198" s="72"/>
      <c r="ME198" s="72"/>
      <c r="MF198" s="72"/>
      <c r="MG198" s="72"/>
      <c r="MH198" s="72"/>
      <c r="MI198" s="72"/>
      <c r="MJ198" s="72"/>
      <c r="MK198" s="72"/>
      <c r="ML198" s="72"/>
      <c r="MM198" s="72"/>
      <c r="MN198" s="72"/>
      <c r="MO198" s="72"/>
      <c r="MP198" s="72"/>
      <c r="MQ198" s="72"/>
      <c r="MR198" s="72"/>
      <c r="MS198" s="72"/>
      <c r="MT198" s="72"/>
      <c r="MU198" s="72"/>
      <c r="MV198" s="72"/>
      <c r="MW198" s="72"/>
      <c r="MX198" s="72"/>
      <c r="MY198" s="72"/>
      <c r="MZ198" s="72"/>
      <c r="NA198" s="72"/>
      <c r="NB198" s="72"/>
      <c r="NC198" s="72"/>
      <c r="ND198" s="72"/>
      <c r="NE198" s="72"/>
      <c r="NF198" s="72"/>
      <c r="NG198" s="72"/>
      <c r="NH198" s="72"/>
      <c r="NI198" s="72"/>
      <c r="NJ198" s="72"/>
      <c r="NK198" s="72"/>
      <c r="NL198" s="72"/>
      <c r="NM198" s="72"/>
      <c r="NN198" s="72"/>
      <c r="NO198" s="72"/>
      <c r="NP198" s="72"/>
      <c r="NQ198" s="72"/>
      <c r="NR198" s="72"/>
      <c r="NS198" s="72"/>
      <c r="NT198" s="72"/>
    </row>
    <row r="199" spans="21:384"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  <c r="IW199" s="72"/>
      <c r="IX199" s="72"/>
      <c r="IY199" s="72"/>
      <c r="IZ199" s="72"/>
      <c r="JA199" s="72"/>
      <c r="JB199" s="72"/>
      <c r="JC199" s="72"/>
      <c r="JD199" s="72"/>
      <c r="JE199" s="72"/>
      <c r="JF199" s="72"/>
      <c r="JG199" s="72"/>
      <c r="JH199" s="72"/>
      <c r="JI199" s="72"/>
      <c r="JJ199" s="72"/>
      <c r="JK199" s="72"/>
      <c r="JL199" s="72"/>
      <c r="JM199" s="72"/>
      <c r="JN199" s="72"/>
      <c r="JO199" s="72"/>
      <c r="JP199" s="72"/>
      <c r="JQ199" s="72"/>
      <c r="JR199" s="72"/>
      <c r="JS199" s="72"/>
      <c r="JT199" s="72"/>
      <c r="JU199" s="72"/>
      <c r="JV199" s="72"/>
      <c r="JW199" s="72"/>
      <c r="JX199" s="72"/>
      <c r="JY199" s="72"/>
      <c r="JZ199" s="72"/>
      <c r="KA199" s="72"/>
      <c r="KB199" s="72"/>
      <c r="KC199" s="72"/>
      <c r="KD199" s="72"/>
      <c r="KE199" s="72"/>
      <c r="KF199" s="72"/>
      <c r="KG199" s="72"/>
      <c r="KH199" s="72"/>
      <c r="KI199" s="72"/>
      <c r="KJ199" s="72"/>
      <c r="KK199" s="72"/>
      <c r="KL199" s="72"/>
      <c r="KM199" s="72"/>
      <c r="KN199" s="72"/>
      <c r="KO199" s="72"/>
      <c r="KP199" s="72"/>
      <c r="KQ199" s="72"/>
      <c r="KR199" s="72"/>
      <c r="KS199" s="72"/>
      <c r="KT199" s="72"/>
      <c r="KU199" s="72"/>
      <c r="KV199" s="72"/>
      <c r="KW199" s="72"/>
      <c r="KX199" s="72"/>
      <c r="KY199" s="72"/>
      <c r="KZ199" s="72"/>
      <c r="LA199" s="72"/>
      <c r="LB199" s="72"/>
      <c r="LC199" s="72"/>
      <c r="LD199" s="72"/>
      <c r="LE199" s="72"/>
      <c r="LF199" s="72"/>
      <c r="LG199" s="72"/>
      <c r="LH199" s="72"/>
      <c r="LI199" s="72"/>
      <c r="LJ199" s="72"/>
      <c r="LK199" s="72"/>
      <c r="LL199" s="72"/>
      <c r="LM199" s="72"/>
      <c r="LN199" s="72"/>
      <c r="LO199" s="72"/>
      <c r="LP199" s="72"/>
      <c r="LQ199" s="72"/>
      <c r="LR199" s="72"/>
      <c r="LS199" s="72"/>
      <c r="LT199" s="72"/>
      <c r="LU199" s="72"/>
      <c r="LV199" s="72"/>
      <c r="LW199" s="72"/>
      <c r="LX199" s="72"/>
      <c r="LY199" s="72"/>
      <c r="LZ199" s="72"/>
      <c r="MA199" s="72"/>
      <c r="MB199" s="72"/>
      <c r="MC199" s="72"/>
      <c r="MD199" s="72"/>
      <c r="ME199" s="72"/>
      <c r="MF199" s="72"/>
      <c r="MG199" s="72"/>
      <c r="MH199" s="72"/>
      <c r="MI199" s="72"/>
      <c r="MJ199" s="72"/>
      <c r="MK199" s="72"/>
      <c r="ML199" s="72"/>
      <c r="MM199" s="72"/>
      <c r="MN199" s="72"/>
      <c r="MO199" s="72"/>
      <c r="MP199" s="72"/>
      <c r="MQ199" s="72"/>
      <c r="MR199" s="72"/>
      <c r="MS199" s="72"/>
      <c r="MT199" s="72"/>
      <c r="MU199" s="72"/>
      <c r="MV199" s="72"/>
      <c r="MW199" s="72"/>
      <c r="MX199" s="72"/>
      <c r="MY199" s="72"/>
      <c r="MZ199" s="72"/>
      <c r="NA199" s="72"/>
      <c r="NB199" s="72"/>
      <c r="NC199" s="72"/>
      <c r="ND199" s="72"/>
      <c r="NE199" s="72"/>
      <c r="NF199" s="72"/>
      <c r="NG199" s="72"/>
      <c r="NH199" s="72"/>
      <c r="NI199" s="72"/>
      <c r="NJ199" s="72"/>
      <c r="NK199" s="72"/>
      <c r="NL199" s="72"/>
      <c r="NM199" s="72"/>
      <c r="NN199" s="72"/>
      <c r="NO199" s="72"/>
      <c r="NP199" s="72"/>
      <c r="NQ199" s="72"/>
      <c r="NR199" s="72"/>
      <c r="NS199" s="72"/>
      <c r="NT199" s="72"/>
    </row>
    <row r="200" spans="21:384"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  <c r="IW200" s="72"/>
      <c r="IX200" s="72"/>
      <c r="IY200" s="72"/>
      <c r="IZ200" s="72"/>
      <c r="JA200" s="72"/>
      <c r="JB200" s="72"/>
      <c r="JC200" s="72"/>
      <c r="JD200" s="72"/>
      <c r="JE200" s="72"/>
      <c r="JF200" s="72"/>
      <c r="JG200" s="72"/>
      <c r="JH200" s="72"/>
      <c r="JI200" s="72"/>
      <c r="JJ200" s="72"/>
      <c r="JK200" s="72"/>
      <c r="JL200" s="72"/>
      <c r="JM200" s="72"/>
      <c r="JN200" s="72"/>
      <c r="JO200" s="72"/>
      <c r="JP200" s="72"/>
      <c r="JQ200" s="72"/>
      <c r="JR200" s="72"/>
      <c r="JS200" s="72"/>
      <c r="JT200" s="72"/>
      <c r="JU200" s="72"/>
      <c r="JV200" s="72"/>
      <c r="JW200" s="72"/>
      <c r="JX200" s="72"/>
      <c r="JY200" s="72"/>
      <c r="JZ200" s="72"/>
      <c r="KA200" s="72"/>
      <c r="KB200" s="72"/>
      <c r="KC200" s="72"/>
      <c r="KD200" s="72"/>
      <c r="KE200" s="72"/>
      <c r="KF200" s="72"/>
      <c r="KG200" s="72"/>
      <c r="KH200" s="72"/>
      <c r="KI200" s="72"/>
      <c r="KJ200" s="72"/>
      <c r="KK200" s="72"/>
      <c r="KL200" s="72"/>
      <c r="KM200" s="72"/>
      <c r="KN200" s="72"/>
      <c r="KO200" s="72"/>
      <c r="KP200" s="72"/>
      <c r="KQ200" s="72"/>
      <c r="KR200" s="72"/>
      <c r="KS200" s="72"/>
      <c r="KT200" s="72"/>
      <c r="KU200" s="72"/>
      <c r="KV200" s="72"/>
      <c r="KW200" s="72"/>
      <c r="KX200" s="72"/>
      <c r="KY200" s="72"/>
      <c r="KZ200" s="72"/>
      <c r="LA200" s="72"/>
      <c r="LB200" s="72"/>
      <c r="LC200" s="72"/>
      <c r="LD200" s="72"/>
      <c r="LE200" s="72"/>
      <c r="LF200" s="72"/>
      <c r="LG200" s="72"/>
      <c r="LH200" s="72"/>
      <c r="LI200" s="72"/>
      <c r="LJ200" s="72"/>
      <c r="LK200" s="72"/>
      <c r="LL200" s="72"/>
      <c r="LM200" s="72"/>
      <c r="LN200" s="72"/>
      <c r="LO200" s="72"/>
      <c r="LP200" s="72"/>
      <c r="LQ200" s="72"/>
      <c r="LR200" s="72"/>
      <c r="LS200" s="72"/>
      <c r="LT200" s="72"/>
      <c r="LU200" s="72"/>
      <c r="LV200" s="72"/>
      <c r="LW200" s="72"/>
      <c r="LX200" s="72"/>
      <c r="LY200" s="72"/>
      <c r="LZ200" s="72"/>
      <c r="MA200" s="72"/>
      <c r="MB200" s="72"/>
      <c r="MC200" s="72"/>
      <c r="MD200" s="72"/>
      <c r="ME200" s="72"/>
      <c r="MF200" s="72"/>
      <c r="MG200" s="72"/>
      <c r="MH200" s="72"/>
      <c r="MI200" s="72"/>
      <c r="MJ200" s="72"/>
      <c r="MK200" s="72"/>
      <c r="ML200" s="72"/>
      <c r="MM200" s="72"/>
      <c r="MN200" s="72"/>
      <c r="MO200" s="72"/>
      <c r="MP200" s="72"/>
      <c r="MQ200" s="72"/>
      <c r="MR200" s="72"/>
      <c r="MS200" s="72"/>
      <c r="MT200" s="72"/>
      <c r="MU200" s="72"/>
      <c r="MV200" s="72"/>
      <c r="MW200" s="72"/>
      <c r="MX200" s="72"/>
      <c r="MY200" s="72"/>
      <c r="MZ200" s="72"/>
      <c r="NA200" s="72"/>
      <c r="NB200" s="72"/>
      <c r="NC200" s="72"/>
      <c r="ND200" s="72"/>
      <c r="NE200" s="72"/>
      <c r="NF200" s="72"/>
      <c r="NG200" s="72"/>
      <c r="NH200" s="72"/>
      <c r="NI200" s="72"/>
      <c r="NJ200" s="72"/>
      <c r="NK200" s="72"/>
      <c r="NL200" s="72"/>
      <c r="NM200" s="72"/>
      <c r="NN200" s="72"/>
      <c r="NO200" s="72"/>
      <c r="NP200" s="72"/>
      <c r="NQ200" s="72"/>
      <c r="NR200" s="72"/>
      <c r="NS200" s="72"/>
      <c r="NT200" s="72"/>
    </row>
    <row r="201" spans="21:384"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  <c r="IW201" s="72"/>
      <c r="IX201" s="72"/>
      <c r="IY201" s="72"/>
      <c r="IZ201" s="72"/>
      <c r="JA201" s="72"/>
      <c r="JB201" s="72"/>
      <c r="JC201" s="72"/>
      <c r="JD201" s="72"/>
      <c r="JE201" s="72"/>
      <c r="JF201" s="72"/>
      <c r="JG201" s="72"/>
      <c r="JH201" s="72"/>
      <c r="JI201" s="72"/>
      <c r="JJ201" s="72"/>
      <c r="JK201" s="72"/>
      <c r="JL201" s="72"/>
      <c r="JM201" s="72"/>
      <c r="JN201" s="72"/>
      <c r="JO201" s="72"/>
      <c r="JP201" s="72"/>
      <c r="JQ201" s="72"/>
      <c r="JR201" s="72"/>
      <c r="JS201" s="72"/>
      <c r="JT201" s="72"/>
      <c r="JU201" s="72"/>
      <c r="JV201" s="72"/>
      <c r="JW201" s="72"/>
      <c r="JX201" s="72"/>
      <c r="JY201" s="72"/>
      <c r="JZ201" s="72"/>
      <c r="KA201" s="72"/>
      <c r="KB201" s="72"/>
      <c r="KC201" s="72"/>
      <c r="KD201" s="72"/>
      <c r="KE201" s="72"/>
      <c r="KF201" s="72"/>
      <c r="KG201" s="72"/>
      <c r="KH201" s="72"/>
      <c r="KI201" s="72"/>
      <c r="KJ201" s="72"/>
      <c r="KK201" s="72"/>
      <c r="KL201" s="72"/>
      <c r="KM201" s="72"/>
      <c r="KN201" s="72"/>
      <c r="KO201" s="72"/>
      <c r="KP201" s="72"/>
      <c r="KQ201" s="72"/>
      <c r="KR201" s="72"/>
      <c r="KS201" s="72"/>
      <c r="KT201" s="72"/>
      <c r="KU201" s="72"/>
      <c r="KV201" s="72"/>
      <c r="KW201" s="72"/>
      <c r="KX201" s="72"/>
      <c r="KY201" s="72"/>
      <c r="KZ201" s="72"/>
      <c r="LA201" s="72"/>
      <c r="LB201" s="72"/>
      <c r="LC201" s="72"/>
      <c r="LD201" s="72"/>
      <c r="LE201" s="72"/>
      <c r="LF201" s="72"/>
      <c r="LG201" s="72"/>
      <c r="LH201" s="72"/>
      <c r="LI201" s="72"/>
      <c r="LJ201" s="72"/>
      <c r="LK201" s="72"/>
      <c r="LL201" s="72"/>
      <c r="LM201" s="72"/>
      <c r="LN201" s="72"/>
      <c r="LO201" s="72"/>
      <c r="LP201" s="72"/>
      <c r="LQ201" s="72"/>
      <c r="LR201" s="72"/>
      <c r="LS201" s="72"/>
      <c r="LT201" s="72"/>
      <c r="LU201" s="72"/>
      <c r="LV201" s="72"/>
      <c r="LW201" s="72"/>
      <c r="LX201" s="72"/>
      <c r="LY201" s="72"/>
      <c r="LZ201" s="72"/>
      <c r="MA201" s="72"/>
      <c r="MB201" s="72"/>
      <c r="MC201" s="72"/>
      <c r="MD201" s="72"/>
      <c r="ME201" s="72"/>
      <c r="MF201" s="72"/>
      <c r="MG201" s="72"/>
      <c r="MH201" s="72"/>
      <c r="MI201" s="72"/>
      <c r="MJ201" s="72"/>
      <c r="MK201" s="72"/>
      <c r="ML201" s="72"/>
      <c r="MM201" s="72"/>
      <c r="MN201" s="72"/>
      <c r="MO201" s="72"/>
      <c r="MP201" s="72"/>
      <c r="MQ201" s="72"/>
      <c r="MR201" s="72"/>
      <c r="MS201" s="72"/>
      <c r="MT201" s="72"/>
      <c r="MU201" s="72"/>
      <c r="MV201" s="72"/>
      <c r="MW201" s="72"/>
      <c r="MX201" s="72"/>
      <c r="MY201" s="72"/>
      <c r="MZ201" s="72"/>
      <c r="NA201" s="72"/>
      <c r="NB201" s="72"/>
      <c r="NC201" s="72"/>
      <c r="ND201" s="72"/>
      <c r="NE201" s="72"/>
      <c r="NF201" s="72"/>
      <c r="NG201" s="72"/>
      <c r="NH201" s="72"/>
      <c r="NI201" s="72"/>
      <c r="NJ201" s="72"/>
      <c r="NK201" s="72"/>
      <c r="NL201" s="72"/>
      <c r="NM201" s="72"/>
      <c r="NN201" s="72"/>
      <c r="NO201" s="72"/>
      <c r="NP201" s="72"/>
      <c r="NQ201" s="72"/>
      <c r="NR201" s="72"/>
      <c r="NS201" s="72"/>
      <c r="NT201" s="72"/>
    </row>
    <row r="202" spans="21:384"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  <c r="IW202" s="72"/>
      <c r="IX202" s="72"/>
      <c r="IY202" s="72"/>
      <c r="IZ202" s="72"/>
      <c r="JA202" s="72"/>
      <c r="JB202" s="72"/>
      <c r="JC202" s="72"/>
      <c r="JD202" s="72"/>
      <c r="JE202" s="72"/>
      <c r="JF202" s="72"/>
      <c r="JG202" s="72"/>
      <c r="JH202" s="72"/>
      <c r="JI202" s="72"/>
      <c r="JJ202" s="72"/>
      <c r="JK202" s="72"/>
      <c r="JL202" s="72"/>
      <c r="JM202" s="72"/>
      <c r="JN202" s="72"/>
      <c r="JO202" s="72"/>
      <c r="JP202" s="72"/>
      <c r="JQ202" s="72"/>
      <c r="JR202" s="72"/>
      <c r="JS202" s="72"/>
      <c r="JT202" s="72"/>
      <c r="JU202" s="72"/>
      <c r="JV202" s="72"/>
      <c r="JW202" s="72"/>
      <c r="JX202" s="72"/>
      <c r="JY202" s="72"/>
      <c r="JZ202" s="72"/>
      <c r="KA202" s="72"/>
      <c r="KB202" s="72"/>
      <c r="KC202" s="72"/>
      <c r="KD202" s="72"/>
      <c r="KE202" s="72"/>
      <c r="KF202" s="72"/>
      <c r="KG202" s="72"/>
      <c r="KH202" s="72"/>
      <c r="KI202" s="72"/>
      <c r="KJ202" s="72"/>
      <c r="KK202" s="72"/>
      <c r="KL202" s="72"/>
      <c r="KM202" s="72"/>
      <c r="KN202" s="72"/>
      <c r="KO202" s="72"/>
      <c r="KP202" s="72"/>
      <c r="KQ202" s="72"/>
      <c r="KR202" s="72"/>
      <c r="KS202" s="72"/>
      <c r="KT202" s="72"/>
      <c r="KU202" s="72"/>
      <c r="KV202" s="72"/>
      <c r="KW202" s="72"/>
      <c r="KX202" s="72"/>
      <c r="KY202" s="72"/>
      <c r="KZ202" s="72"/>
      <c r="LA202" s="72"/>
      <c r="LB202" s="72"/>
      <c r="LC202" s="72"/>
      <c r="LD202" s="72"/>
      <c r="LE202" s="72"/>
      <c r="LF202" s="72"/>
      <c r="LG202" s="72"/>
      <c r="LH202" s="72"/>
      <c r="LI202" s="72"/>
      <c r="LJ202" s="72"/>
      <c r="LK202" s="72"/>
      <c r="LL202" s="72"/>
      <c r="LM202" s="72"/>
      <c r="LN202" s="72"/>
      <c r="LO202" s="72"/>
      <c r="LP202" s="72"/>
      <c r="LQ202" s="72"/>
      <c r="LR202" s="72"/>
      <c r="LS202" s="72"/>
      <c r="LT202" s="72"/>
      <c r="LU202" s="72"/>
      <c r="LV202" s="72"/>
      <c r="LW202" s="72"/>
      <c r="LX202" s="72"/>
      <c r="LY202" s="72"/>
      <c r="LZ202" s="72"/>
      <c r="MA202" s="72"/>
      <c r="MB202" s="72"/>
      <c r="MC202" s="72"/>
      <c r="MD202" s="72"/>
      <c r="ME202" s="72"/>
      <c r="MF202" s="72"/>
      <c r="MG202" s="72"/>
      <c r="MH202" s="72"/>
      <c r="MI202" s="72"/>
      <c r="MJ202" s="72"/>
      <c r="MK202" s="72"/>
      <c r="ML202" s="72"/>
      <c r="MM202" s="72"/>
      <c r="MN202" s="72"/>
      <c r="MO202" s="72"/>
      <c r="MP202" s="72"/>
      <c r="MQ202" s="72"/>
      <c r="MR202" s="72"/>
      <c r="MS202" s="72"/>
      <c r="MT202" s="72"/>
      <c r="MU202" s="72"/>
      <c r="MV202" s="72"/>
      <c r="MW202" s="72"/>
      <c r="MX202" s="72"/>
      <c r="MY202" s="72"/>
      <c r="MZ202" s="72"/>
      <c r="NA202" s="72"/>
      <c r="NB202" s="72"/>
      <c r="NC202" s="72"/>
      <c r="ND202" s="72"/>
      <c r="NE202" s="72"/>
      <c r="NF202" s="72"/>
      <c r="NG202" s="72"/>
      <c r="NH202" s="72"/>
      <c r="NI202" s="72"/>
      <c r="NJ202" s="72"/>
      <c r="NK202" s="72"/>
      <c r="NL202" s="72"/>
      <c r="NM202" s="72"/>
      <c r="NN202" s="72"/>
      <c r="NO202" s="72"/>
      <c r="NP202" s="72"/>
      <c r="NQ202" s="72"/>
      <c r="NR202" s="72"/>
      <c r="NS202" s="72"/>
      <c r="NT202" s="72"/>
    </row>
    <row r="203" spans="21:384"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  <c r="IW203" s="72"/>
      <c r="IX203" s="72"/>
      <c r="IY203" s="72"/>
      <c r="IZ203" s="72"/>
      <c r="JA203" s="72"/>
      <c r="JB203" s="72"/>
      <c r="JC203" s="72"/>
      <c r="JD203" s="72"/>
      <c r="JE203" s="72"/>
      <c r="JF203" s="72"/>
      <c r="JG203" s="72"/>
      <c r="JH203" s="72"/>
      <c r="JI203" s="72"/>
      <c r="JJ203" s="72"/>
      <c r="JK203" s="72"/>
      <c r="JL203" s="72"/>
      <c r="JM203" s="72"/>
      <c r="JN203" s="72"/>
      <c r="JO203" s="72"/>
      <c r="JP203" s="72"/>
      <c r="JQ203" s="72"/>
      <c r="JR203" s="72"/>
      <c r="JS203" s="72"/>
      <c r="JT203" s="72"/>
      <c r="JU203" s="72"/>
      <c r="JV203" s="72"/>
      <c r="JW203" s="72"/>
      <c r="JX203" s="72"/>
      <c r="JY203" s="72"/>
      <c r="JZ203" s="72"/>
      <c r="KA203" s="72"/>
      <c r="KB203" s="72"/>
      <c r="KC203" s="72"/>
      <c r="KD203" s="72"/>
      <c r="KE203" s="72"/>
      <c r="KF203" s="72"/>
      <c r="KG203" s="72"/>
      <c r="KH203" s="72"/>
      <c r="KI203" s="72"/>
      <c r="KJ203" s="72"/>
      <c r="KK203" s="72"/>
      <c r="KL203" s="72"/>
      <c r="KM203" s="72"/>
      <c r="KN203" s="72"/>
      <c r="KO203" s="72"/>
      <c r="KP203" s="72"/>
      <c r="KQ203" s="72"/>
      <c r="KR203" s="72"/>
      <c r="KS203" s="72"/>
      <c r="KT203" s="72"/>
      <c r="KU203" s="72"/>
      <c r="KV203" s="72"/>
      <c r="KW203" s="72"/>
      <c r="KX203" s="72"/>
      <c r="KY203" s="72"/>
      <c r="KZ203" s="72"/>
      <c r="LA203" s="72"/>
      <c r="LB203" s="72"/>
      <c r="LC203" s="72"/>
      <c r="LD203" s="72"/>
      <c r="LE203" s="72"/>
      <c r="LF203" s="72"/>
      <c r="LG203" s="72"/>
      <c r="LH203" s="72"/>
      <c r="LI203" s="72"/>
      <c r="LJ203" s="72"/>
      <c r="LK203" s="72"/>
      <c r="LL203" s="72"/>
      <c r="LM203" s="72"/>
      <c r="LN203" s="72"/>
      <c r="LO203" s="72"/>
      <c r="LP203" s="72"/>
      <c r="LQ203" s="72"/>
      <c r="LR203" s="72"/>
      <c r="LS203" s="72"/>
      <c r="LT203" s="72"/>
      <c r="LU203" s="72"/>
      <c r="LV203" s="72"/>
      <c r="LW203" s="72"/>
      <c r="LX203" s="72"/>
      <c r="LY203" s="72"/>
      <c r="LZ203" s="72"/>
      <c r="MA203" s="72"/>
      <c r="MB203" s="72"/>
      <c r="MC203" s="72"/>
      <c r="MD203" s="72"/>
      <c r="ME203" s="72"/>
      <c r="MF203" s="72"/>
      <c r="MG203" s="72"/>
      <c r="MH203" s="72"/>
      <c r="MI203" s="72"/>
      <c r="MJ203" s="72"/>
      <c r="MK203" s="72"/>
      <c r="ML203" s="72"/>
      <c r="MM203" s="72"/>
      <c r="MN203" s="72"/>
      <c r="MO203" s="72"/>
      <c r="MP203" s="72"/>
      <c r="MQ203" s="72"/>
      <c r="MR203" s="72"/>
      <c r="MS203" s="72"/>
      <c r="MT203" s="72"/>
      <c r="MU203" s="72"/>
      <c r="MV203" s="72"/>
      <c r="MW203" s="72"/>
      <c r="MX203" s="72"/>
      <c r="MY203" s="72"/>
      <c r="MZ203" s="72"/>
      <c r="NA203" s="72"/>
      <c r="NB203" s="72"/>
      <c r="NC203" s="72"/>
      <c r="ND203" s="72"/>
      <c r="NE203" s="72"/>
      <c r="NF203" s="72"/>
      <c r="NG203" s="72"/>
      <c r="NH203" s="72"/>
      <c r="NI203" s="72"/>
      <c r="NJ203" s="72"/>
      <c r="NK203" s="72"/>
      <c r="NL203" s="72"/>
      <c r="NM203" s="72"/>
      <c r="NN203" s="72"/>
      <c r="NO203" s="72"/>
      <c r="NP203" s="72"/>
      <c r="NQ203" s="72"/>
      <c r="NR203" s="72"/>
      <c r="NS203" s="72"/>
      <c r="NT203" s="72"/>
    </row>
    <row r="204" spans="21:384"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  <c r="IW204" s="72"/>
      <c r="IX204" s="72"/>
      <c r="IY204" s="72"/>
      <c r="IZ204" s="72"/>
      <c r="JA204" s="72"/>
      <c r="JB204" s="72"/>
      <c r="JC204" s="72"/>
      <c r="JD204" s="72"/>
      <c r="JE204" s="72"/>
      <c r="JF204" s="72"/>
      <c r="JG204" s="72"/>
      <c r="JH204" s="72"/>
      <c r="JI204" s="72"/>
      <c r="JJ204" s="72"/>
      <c r="JK204" s="72"/>
      <c r="JL204" s="72"/>
      <c r="JM204" s="72"/>
      <c r="JN204" s="72"/>
      <c r="JO204" s="72"/>
      <c r="JP204" s="72"/>
      <c r="JQ204" s="72"/>
      <c r="JR204" s="72"/>
      <c r="JS204" s="72"/>
      <c r="JT204" s="72"/>
      <c r="JU204" s="72"/>
      <c r="JV204" s="72"/>
      <c r="JW204" s="72"/>
      <c r="JX204" s="72"/>
      <c r="JY204" s="72"/>
      <c r="JZ204" s="72"/>
      <c r="KA204" s="72"/>
      <c r="KB204" s="72"/>
      <c r="KC204" s="72"/>
      <c r="KD204" s="72"/>
      <c r="KE204" s="72"/>
      <c r="KF204" s="72"/>
      <c r="KG204" s="72"/>
      <c r="KH204" s="72"/>
      <c r="KI204" s="72"/>
      <c r="KJ204" s="72"/>
      <c r="KK204" s="72"/>
      <c r="KL204" s="72"/>
      <c r="KM204" s="72"/>
      <c r="KN204" s="72"/>
      <c r="KO204" s="72"/>
      <c r="KP204" s="72"/>
      <c r="KQ204" s="72"/>
      <c r="KR204" s="72"/>
      <c r="KS204" s="72"/>
      <c r="KT204" s="72"/>
      <c r="KU204" s="72"/>
      <c r="KV204" s="72"/>
      <c r="KW204" s="72"/>
      <c r="KX204" s="72"/>
      <c r="KY204" s="72"/>
      <c r="KZ204" s="72"/>
      <c r="LA204" s="72"/>
      <c r="LB204" s="72"/>
      <c r="LC204" s="72"/>
      <c r="LD204" s="72"/>
      <c r="LE204" s="72"/>
      <c r="LF204" s="72"/>
      <c r="LG204" s="72"/>
      <c r="LH204" s="72"/>
      <c r="LI204" s="72"/>
      <c r="LJ204" s="72"/>
      <c r="LK204" s="72"/>
      <c r="LL204" s="72"/>
      <c r="LM204" s="72"/>
      <c r="LN204" s="72"/>
      <c r="LO204" s="72"/>
      <c r="LP204" s="72"/>
      <c r="LQ204" s="72"/>
      <c r="LR204" s="72"/>
      <c r="LS204" s="72"/>
      <c r="LT204" s="72"/>
      <c r="LU204" s="72"/>
      <c r="LV204" s="72"/>
      <c r="LW204" s="72"/>
      <c r="LX204" s="72"/>
      <c r="LY204" s="72"/>
      <c r="LZ204" s="72"/>
      <c r="MA204" s="72"/>
      <c r="MB204" s="72"/>
      <c r="MC204" s="72"/>
      <c r="MD204" s="72"/>
      <c r="ME204" s="72"/>
      <c r="MF204" s="72"/>
      <c r="MG204" s="72"/>
      <c r="MH204" s="72"/>
      <c r="MI204" s="72"/>
      <c r="MJ204" s="72"/>
      <c r="MK204" s="72"/>
      <c r="ML204" s="72"/>
      <c r="MM204" s="72"/>
      <c r="MN204" s="72"/>
      <c r="MO204" s="72"/>
      <c r="MP204" s="72"/>
      <c r="MQ204" s="72"/>
      <c r="MR204" s="72"/>
      <c r="MS204" s="72"/>
      <c r="MT204" s="72"/>
      <c r="MU204" s="72"/>
      <c r="MV204" s="72"/>
      <c r="MW204" s="72"/>
      <c r="MX204" s="72"/>
      <c r="MY204" s="72"/>
      <c r="MZ204" s="72"/>
      <c r="NA204" s="72"/>
      <c r="NB204" s="72"/>
      <c r="NC204" s="72"/>
      <c r="ND204" s="72"/>
      <c r="NE204" s="72"/>
      <c r="NF204" s="72"/>
      <c r="NG204" s="72"/>
      <c r="NH204" s="72"/>
      <c r="NI204" s="72"/>
      <c r="NJ204" s="72"/>
      <c r="NK204" s="72"/>
      <c r="NL204" s="72"/>
      <c r="NM204" s="72"/>
      <c r="NN204" s="72"/>
      <c r="NO204" s="72"/>
      <c r="NP204" s="72"/>
      <c r="NQ204" s="72"/>
      <c r="NR204" s="72"/>
      <c r="NS204" s="72"/>
      <c r="NT204" s="72"/>
    </row>
    <row r="205" spans="21:384"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  <c r="IW205" s="72"/>
      <c r="IX205" s="72"/>
      <c r="IY205" s="72"/>
      <c r="IZ205" s="72"/>
      <c r="JA205" s="72"/>
      <c r="JB205" s="72"/>
      <c r="JC205" s="72"/>
      <c r="JD205" s="72"/>
      <c r="JE205" s="72"/>
      <c r="JF205" s="72"/>
      <c r="JG205" s="72"/>
      <c r="JH205" s="72"/>
      <c r="JI205" s="72"/>
      <c r="JJ205" s="72"/>
      <c r="JK205" s="72"/>
      <c r="JL205" s="72"/>
      <c r="JM205" s="72"/>
      <c r="JN205" s="72"/>
      <c r="JO205" s="72"/>
      <c r="JP205" s="72"/>
      <c r="JQ205" s="72"/>
      <c r="JR205" s="72"/>
      <c r="JS205" s="72"/>
      <c r="JT205" s="72"/>
      <c r="JU205" s="72"/>
      <c r="JV205" s="72"/>
      <c r="JW205" s="72"/>
      <c r="JX205" s="72"/>
      <c r="JY205" s="72"/>
      <c r="JZ205" s="72"/>
      <c r="KA205" s="72"/>
      <c r="KB205" s="72"/>
      <c r="KC205" s="72"/>
      <c r="KD205" s="72"/>
      <c r="KE205" s="72"/>
      <c r="KF205" s="72"/>
      <c r="KG205" s="72"/>
      <c r="KH205" s="72"/>
      <c r="KI205" s="72"/>
      <c r="KJ205" s="72"/>
      <c r="KK205" s="72"/>
      <c r="KL205" s="72"/>
      <c r="KM205" s="72"/>
      <c r="KN205" s="72"/>
      <c r="KO205" s="72"/>
      <c r="KP205" s="72"/>
      <c r="KQ205" s="72"/>
      <c r="KR205" s="72"/>
      <c r="KS205" s="72"/>
      <c r="KT205" s="72"/>
      <c r="KU205" s="72"/>
      <c r="KV205" s="72"/>
      <c r="KW205" s="72"/>
      <c r="KX205" s="72"/>
      <c r="KY205" s="72"/>
      <c r="KZ205" s="72"/>
      <c r="LA205" s="72"/>
      <c r="LB205" s="72"/>
      <c r="LC205" s="72"/>
      <c r="LD205" s="72"/>
      <c r="LE205" s="72"/>
      <c r="LF205" s="72"/>
      <c r="LG205" s="72"/>
      <c r="LH205" s="72"/>
      <c r="LI205" s="72"/>
      <c r="LJ205" s="72"/>
      <c r="LK205" s="72"/>
      <c r="LL205" s="72"/>
      <c r="LM205" s="72"/>
      <c r="LN205" s="72"/>
      <c r="LO205" s="72"/>
      <c r="LP205" s="72"/>
      <c r="LQ205" s="72"/>
      <c r="LR205" s="72"/>
      <c r="LS205" s="72"/>
      <c r="LT205" s="72"/>
      <c r="LU205" s="72"/>
      <c r="LV205" s="72"/>
      <c r="LW205" s="72"/>
      <c r="LX205" s="72"/>
      <c r="LY205" s="72"/>
      <c r="LZ205" s="72"/>
      <c r="MA205" s="72"/>
      <c r="MB205" s="72"/>
      <c r="MC205" s="72"/>
      <c r="MD205" s="72"/>
      <c r="ME205" s="72"/>
      <c r="MF205" s="72"/>
      <c r="MG205" s="72"/>
      <c r="MH205" s="72"/>
      <c r="MI205" s="72"/>
      <c r="MJ205" s="72"/>
      <c r="MK205" s="72"/>
      <c r="ML205" s="72"/>
      <c r="MM205" s="72"/>
      <c r="MN205" s="72"/>
      <c r="MO205" s="72"/>
      <c r="MP205" s="72"/>
      <c r="MQ205" s="72"/>
      <c r="MR205" s="72"/>
      <c r="MS205" s="72"/>
      <c r="MT205" s="72"/>
      <c r="MU205" s="72"/>
      <c r="MV205" s="72"/>
      <c r="MW205" s="72"/>
      <c r="MX205" s="72"/>
      <c r="MY205" s="72"/>
      <c r="MZ205" s="72"/>
      <c r="NA205" s="72"/>
      <c r="NB205" s="72"/>
      <c r="NC205" s="72"/>
      <c r="ND205" s="72"/>
      <c r="NE205" s="72"/>
      <c r="NF205" s="72"/>
      <c r="NG205" s="72"/>
      <c r="NH205" s="72"/>
      <c r="NI205" s="72"/>
      <c r="NJ205" s="72"/>
      <c r="NK205" s="72"/>
      <c r="NL205" s="72"/>
      <c r="NM205" s="72"/>
      <c r="NN205" s="72"/>
      <c r="NO205" s="72"/>
      <c r="NP205" s="72"/>
      <c r="NQ205" s="72"/>
      <c r="NR205" s="72"/>
      <c r="NS205" s="72"/>
      <c r="NT205" s="72"/>
    </row>
    <row r="206" spans="21:384"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  <c r="IW206" s="72"/>
      <c r="IX206" s="72"/>
      <c r="IY206" s="72"/>
      <c r="IZ206" s="72"/>
      <c r="JA206" s="72"/>
      <c r="JB206" s="72"/>
      <c r="JC206" s="72"/>
      <c r="JD206" s="72"/>
      <c r="JE206" s="72"/>
      <c r="JF206" s="72"/>
      <c r="JG206" s="72"/>
      <c r="JH206" s="72"/>
      <c r="JI206" s="72"/>
      <c r="JJ206" s="72"/>
      <c r="JK206" s="72"/>
      <c r="JL206" s="72"/>
      <c r="JM206" s="72"/>
      <c r="JN206" s="72"/>
      <c r="JO206" s="72"/>
      <c r="JP206" s="72"/>
      <c r="JQ206" s="72"/>
      <c r="JR206" s="72"/>
      <c r="JS206" s="72"/>
      <c r="JT206" s="72"/>
      <c r="JU206" s="72"/>
      <c r="JV206" s="72"/>
      <c r="JW206" s="72"/>
      <c r="JX206" s="72"/>
      <c r="JY206" s="72"/>
      <c r="JZ206" s="72"/>
      <c r="KA206" s="72"/>
      <c r="KB206" s="72"/>
      <c r="KC206" s="72"/>
      <c r="KD206" s="72"/>
      <c r="KE206" s="72"/>
      <c r="KF206" s="72"/>
      <c r="KG206" s="72"/>
      <c r="KH206" s="72"/>
      <c r="KI206" s="72"/>
      <c r="KJ206" s="72"/>
      <c r="KK206" s="72"/>
      <c r="KL206" s="72"/>
      <c r="KM206" s="72"/>
      <c r="KN206" s="72"/>
      <c r="KO206" s="72"/>
      <c r="KP206" s="72"/>
      <c r="KQ206" s="72"/>
      <c r="KR206" s="72"/>
      <c r="KS206" s="72"/>
      <c r="KT206" s="72"/>
      <c r="KU206" s="72"/>
      <c r="KV206" s="72"/>
      <c r="KW206" s="72"/>
      <c r="KX206" s="72"/>
      <c r="KY206" s="72"/>
      <c r="KZ206" s="72"/>
      <c r="LA206" s="72"/>
      <c r="LB206" s="72"/>
      <c r="LC206" s="72"/>
      <c r="LD206" s="72"/>
      <c r="LE206" s="72"/>
      <c r="LF206" s="72"/>
      <c r="LG206" s="72"/>
      <c r="LH206" s="72"/>
      <c r="LI206" s="72"/>
      <c r="LJ206" s="72"/>
      <c r="LK206" s="72"/>
      <c r="LL206" s="72"/>
      <c r="LM206" s="72"/>
      <c r="LN206" s="72"/>
      <c r="LO206" s="72"/>
      <c r="LP206" s="72"/>
      <c r="LQ206" s="72"/>
      <c r="LR206" s="72"/>
      <c r="LS206" s="72"/>
      <c r="LT206" s="72"/>
      <c r="LU206" s="72"/>
      <c r="LV206" s="72"/>
      <c r="LW206" s="72"/>
      <c r="LX206" s="72"/>
      <c r="LY206" s="72"/>
      <c r="LZ206" s="72"/>
      <c r="MA206" s="72"/>
      <c r="MB206" s="72"/>
      <c r="MC206" s="72"/>
      <c r="MD206" s="72"/>
      <c r="ME206" s="72"/>
      <c r="MF206" s="72"/>
      <c r="MG206" s="72"/>
      <c r="MH206" s="72"/>
      <c r="MI206" s="72"/>
      <c r="MJ206" s="72"/>
      <c r="MK206" s="72"/>
      <c r="ML206" s="72"/>
      <c r="MM206" s="72"/>
      <c r="MN206" s="72"/>
      <c r="MO206" s="72"/>
      <c r="MP206" s="72"/>
      <c r="MQ206" s="72"/>
      <c r="MR206" s="72"/>
      <c r="MS206" s="72"/>
      <c r="MT206" s="72"/>
      <c r="MU206" s="72"/>
      <c r="MV206" s="72"/>
      <c r="MW206" s="72"/>
      <c r="MX206" s="72"/>
      <c r="MY206" s="72"/>
      <c r="MZ206" s="72"/>
      <c r="NA206" s="72"/>
      <c r="NB206" s="72"/>
      <c r="NC206" s="72"/>
      <c r="ND206" s="72"/>
      <c r="NE206" s="72"/>
      <c r="NF206" s="72"/>
      <c r="NG206" s="72"/>
      <c r="NH206" s="72"/>
      <c r="NI206" s="72"/>
      <c r="NJ206" s="72"/>
      <c r="NK206" s="72"/>
      <c r="NL206" s="72"/>
      <c r="NM206" s="72"/>
      <c r="NN206" s="72"/>
      <c r="NO206" s="72"/>
      <c r="NP206" s="72"/>
      <c r="NQ206" s="72"/>
      <c r="NR206" s="72"/>
      <c r="NS206" s="72"/>
      <c r="NT206" s="72"/>
    </row>
    <row r="207" spans="21:384"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  <c r="IT207" s="72"/>
      <c r="IU207" s="72"/>
      <c r="IV207" s="72"/>
      <c r="IW207" s="72"/>
      <c r="IX207" s="72"/>
      <c r="IY207" s="72"/>
      <c r="IZ207" s="72"/>
      <c r="JA207" s="72"/>
      <c r="JB207" s="72"/>
      <c r="JC207" s="72"/>
      <c r="JD207" s="72"/>
      <c r="JE207" s="72"/>
      <c r="JF207" s="72"/>
      <c r="JG207" s="72"/>
      <c r="JH207" s="72"/>
      <c r="JI207" s="72"/>
      <c r="JJ207" s="72"/>
      <c r="JK207" s="72"/>
      <c r="JL207" s="72"/>
      <c r="JM207" s="72"/>
      <c r="JN207" s="72"/>
      <c r="JO207" s="72"/>
      <c r="JP207" s="72"/>
      <c r="JQ207" s="72"/>
      <c r="JR207" s="72"/>
      <c r="JS207" s="72"/>
      <c r="JT207" s="72"/>
      <c r="JU207" s="72"/>
      <c r="JV207" s="72"/>
      <c r="JW207" s="72"/>
      <c r="JX207" s="72"/>
      <c r="JY207" s="72"/>
      <c r="JZ207" s="72"/>
      <c r="KA207" s="72"/>
      <c r="KB207" s="72"/>
      <c r="KC207" s="72"/>
      <c r="KD207" s="72"/>
      <c r="KE207" s="72"/>
      <c r="KF207" s="72"/>
      <c r="KG207" s="72"/>
      <c r="KH207" s="72"/>
      <c r="KI207" s="72"/>
      <c r="KJ207" s="72"/>
      <c r="KK207" s="72"/>
      <c r="KL207" s="72"/>
      <c r="KM207" s="72"/>
      <c r="KN207" s="72"/>
      <c r="KO207" s="72"/>
      <c r="KP207" s="72"/>
      <c r="KQ207" s="72"/>
      <c r="KR207" s="72"/>
      <c r="KS207" s="72"/>
      <c r="KT207" s="72"/>
      <c r="KU207" s="72"/>
      <c r="KV207" s="72"/>
      <c r="KW207" s="72"/>
      <c r="KX207" s="72"/>
      <c r="KY207" s="72"/>
      <c r="KZ207" s="72"/>
      <c r="LA207" s="72"/>
      <c r="LB207" s="72"/>
      <c r="LC207" s="72"/>
      <c r="LD207" s="72"/>
      <c r="LE207" s="72"/>
      <c r="LF207" s="72"/>
      <c r="LG207" s="72"/>
      <c r="LH207" s="72"/>
      <c r="LI207" s="72"/>
      <c r="LJ207" s="72"/>
      <c r="LK207" s="72"/>
      <c r="LL207" s="72"/>
      <c r="LM207" s="72"/>
      <c r="LN207" s="72"/>
      <c r="LO207" s="72"/>
      <c r="LP207" s="72"/>
      <c r="LQ207" s="72"/>
      <c r="LR207" s="72"/>
      <c r="LS207" s="72"/>
      <c r="LT207" s="72"/>
      <c r="LU207" s="72"/>
      <c r="LV207" s="72"/>
      <c r="LW207" s="72"/>
      <c r="LX207" s="72"/>
      <c r="LY207" s="72"/>
      <c r="LZ207" s="72"/>
      <c r="MA207" s="72"/>
      <c r="MB207" s="72"/>
      <c r="MC207" s="72"/>
      <c r="MD207" s="72"/>
      <c r="ME207" s="72"/>
      <c r="MF207" s="72"/>
      <c r="MG207" s="72"/>
      <c r="MH207" s="72"/>
      <c r="MI207" s="72"/>
      <c r="MJ207" s="72"/>
      <c r="MK207" s="72"/>
      <c r="ML207" s="72"/>
      <c r="MM207" s="72"/>
      <c r="MN207" s="72"/>
      <c r="MO207" s="72"/>
      <c r="MP207" s="72"/>
      <c r="MQ207" s="72"/>
      <c r="MR207" s="72"/>
      <c r="MS207" s="72"/>
      <c r="MT207" s="72"/>
      <c r="MU207" s="72"/>
      <c r="MV207" s="72"/>
      <c r="MW207" s="72"/>
      <c r="MX207" s="72"/>
      <c r="MY207" s="72"/>
      <c r="MZ207" s="72"/>
      <c r="NA207" s="72"/>
      <c r="NB207" s="72"/>
      <c r="NC207" s="72"/>
      <c r="ND207" s="72"/>
      <c r="NE207" s="72"/>
      <c r="NF207" s="72"/>
      <c r="NG207" s="72"/>
      <c r="NH207" s="72"/>
      <c r="NI207" s="72"/>
      <c r="NJ207" s="72"/>
      <c r="NK207" s="72"/>
      <c r="NL207" s="72"/>
      <c r="NM207" s="72"/>
      <c r="NN207" s="72"/>
      <c r="NO207" s="72"/>
      <c r="NP207" s="72"/>
      <c r="NQ207" s="72"/>
      <c r="NR207" s="72"/>
      <c r="NS207" s="72"/>
      <c r="NT207" s="72"/>
    </row>
    <row r="208" spans="21:384"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  <c r="IW208" s="72"/>
      <c r="IX208" s="72"/>
      <c r="IY208" s="72"/>
      <c r="IZ208" s="72"/>
      <c r="JA208" s="72"/>
      <c r="JB208" s="72"/>
      <c r="JC208" s="72"/>
      <c r="JD208" s="72"/>
      <c r="JE208" s="72"/>
      <c r="JF208" s="72"/>
      <c r="JG208" s="72"/>
      <c r="JH208" s="72"/>
      <c r="JI208" s="72"/>
      <c r="JJ208" s="72"/>
      <c r="JK208" s="72"/>
      <c r="JL208" s="72"/>
      <c r="JM208" s="72"/>
      <c r="JN208" s="72"/>
      <c r="JO208" s="72"/>
      <c r="JP208" s="72"/>
      <c r="JQ208" s="72"/>
      <c r="JR208" s="72"/>
      <c r="JS208" s="72"/>
      <c r="JT208" s="72"/>
      <c r="JU208" s="72"/>
      <c r="JV208" s="72"/>
      <c r="JW208" s="72"/>
      <c r="JX208" s="72"/>
      <c r="JY208" s="72"/>
      <c r="JZ208" s="72"/>
      <c r="KA208" s="72"/>
      <c r="KB208" s="72"/>
      <c r="KC208" s="72"/>
      <c r="KD208" s="72"/>
      <c r="KE208" s="72"/>
      <c r="KF208" s="72"/>
      <c r="KG208" s="72"/>
      <c r="KH208" s="72"/>
      <c r="KI208" s="72"/>
      <c r="KJ208" s="72"/>
      <c r="KK208" s="72"/>
      <c r="KL208" s="72"/>
      <c r="KM208" s="72"/>
      <c r="KN208" s="72"/>
      <c r="KO208" s="72"/>
      <c r="KP208" s="72"/>
      <c r="KQ208" s="72"/>
      <c r="KR208" s="72"/>
      <c r="KS208" s="72"/>
      <c r="KT208" s="72"/>
      <c r="KU208" s="72"/>
      <c r="KV208" s="72"/>
      <c r="KW208" s="72"/>
      <c r="KX208" s="72"/>
      <c r="KY208" s="72"/>
      <c r="KZ208" s="72"/>
      <c r="LA208" s="72"/>
      <c r="LB208" s="72"/>
      <c r="LC208" s="72"/>
      <c r="LD208" s="72"/>
      <c r="LE208" s="72"/>
      <c r="LF208" s="72"/>
      <c r="LG208" s="72"/>
      <c r="LH208" s="72"/>
      <c r="LI208" s="72"/>
      <c r="LJ208" s="72"/>
      <c r="LK208" s="72"/>
      <c r="LL208" s="72"/>
      <c r="LM208" s="72"/>
      <c r="LN208" s="72"/>
      <c r="LO208" s="72"/>
      <c r="LP208" s="72"/>
      <c r="LQ208" s="72"/>
      <c r="LR208" s="72"/>
      <c r="LS208" s="72"/>
      <c r="LT208" s="72"/>
      <c r="LU208" s="72"/>
      <c r="LV208" s="72"/>
      <c r="LW208" s="72"/>
      <c r="LX208" s="72"/>
      <c r="LY208" s="72"/>
      <c r="LZ208" s="72"/>
      <c r="MA208" s="72"/>
      <c r="MB208" s="72"/>
      <c r="MC208" s="72"/>
      <c r="MD208" s="72"/>
      <c r="ME208" s="72"/>
      <c r="MF208" s="72"/>
      <c r="MG208" s="72"/>
      <c r="MH208" s="72"/>
      <c r="MI208" s="72"/>
      <c r="MJ208" s="72"/>
      <c r="MK208" s="72"/>
      <c r="ML208" s="72"/>
      <c r="MM208" s="72"/>
      <c r="MN208" s="72"/>
      <c r="MO208" s="72"/>
      <c r="MP208" s="72"/>
      <c r="MQ208" s="72"/>
      <c r="MR208" s="72"/>
      <c r="MS208" s="72"/>
      <c r="MT208" s="72"/>
      <c r="MU208" s="72"/>
      <c r="MV208" s="72"/>
      <c r="MW208" s="72"/>
      <c r="MX208" s="72"/>
      <c r="MY208" s="72"/>
      <c r="MZ208" s="72"/>
      <c r="NA208" s="72"/>
      <c r="NB208" s="72"/>
      <c r="NC208" s="72"/>
      <c r="ND208" s="72"/>
      <c r="NE208" s="72"/>
      <c r="NF208" s="72"/>
      <c r="NG208" s="72"/>
      <c r="NH208" s="72"/>
      <c r="NI208" s="72"/>
      <c r="NJ208" s="72"/>
      <c r="NK208" s="72"/>
      <c r="NL208" s="72"/>
      <c r="NM208" s="72"/>
      <c r="NN208" s="72"/>
      <c r="NO208" s="72"/>
      <c r="NP208" s="72"/>
      <c r="NQ208" s="72"/>
      <c r="NR208" s="72"/>
      <c r="NS208" s="72"/>
      <c r="NT208" s="72"/>
    </row>
    <row r="209" spans="21:384"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2"/>
      <c r="ID209" s="72"/>
      <c r="IE209" s="72"/>
      <c r="IF209" s="72"/>
      <c r="IG209" s="72"/>
      <c r="IH209" s="72"/>
      <c r="II209" s="72"/>
      <c r="IJ209" s="72"/>
      <c r="IK209" s="72"/>
      <c r="IL209" s="72"/>
      <c r="IM209" s="72"/>
      <c r="IN209" s="72"/>
      <c r="IO209" s="72"/>
      <c r="IP209" s="72"/>
      <c r="IQ209" s="72"/>
      <c r="IR209" s="72"/>
      <c r="IS209" s="72"/>
      <c r="IT209" s="72"/>
      <c r="IU209" s="72"/>
      <c r="IV209" s="72"/>
      <c r="IW209" s="72"/>
      <c r="IX209" s="72"/>
      <c r="IY209" s="72"/>
      <c r="IZ209" s="72"/>
      <c r="JA209" s="72"/>
      <c r="JB209" s="72"/>
      <c r="JC209" s="72"/>
      <c r="JD209" s="72"/>
      <c r="JE209" s="72"/>
      <c r="JF209" s="72"/>
      <c r="JG209" s="72"/>
      <c r="JH209" s="72"/>
      <c r="JI209" s="72"/>
      <c r="JJ209" s="72"/>
      <c r="JK209" s="72"/>
      <c r="JL209" s="72"/>
      <c r="JM209" s="72"/>
      <c r="JN209" s="72"/>
      <c r="JO209" s="72"/>
      <c r="JP209" s="72"/>
      <c r="JQ209" s="72"/>
      <c r="JR209" s="72"/>
      <c r="JS209" s="72"/>
      <c r="JT209" s="72"/>
      <c r="JU209" s="72"/>
      <c r="JV209" s="72"/>
      <c r="JW209" s="72"/>
      <c r="JX209" s="72"/>
      <c r="JY209" s="72"/>
      <c r="JZ209" s="72"/>
      <c r="KA209" s="72"/>
      <c r="KB209" s="72"/>
      <c r="KC209" s="72"/>
      <c r="KD209" s="72"/>
      <c r="KE209" s="72"/>
      <c r="KF209" s="72"/>
      <c r="KG209" s="72"/>
      <c r="KH209" s="72"/>
      <c r="KI209" s="72"/>
      <c r="KJ209" s="72"/>
      <c r="KK209" s="72"/>
      <c r="KL209" s="72"/>
      <c r="KM209" s="72"/>
      <c r="KN209" s="72"/>
      <c r="KO209" s="72"/>
      <c r="KP209" s="72"/>
      <c r="KQ209" s="72"/>
      <c r="KR209" s="72"/>
      <c r="KS209" s="72"/>
      <c r="KT209" s="72"/>
      <c r="KU209" s="72"/>
      <c r="KV209" s="72"/>
      <c r="KW209" s="72"/>
      <c r="KX209" s="72"/>
      <c r="KY209" s="72"/>
      <c r="KZ209" s="72"/>
      <c r="LA209" s="72"/>
      <c r="LB209" s="72"/>
      <c r="LC209" s="72"/>
      <c r="LD209" s="72"/>
      <c r="LE209" s="72"/>
      <c r="LF209" s="72"/>
      <c r="LG209" s="72"/>
      <c r="LH209" s="72"/>
      <c r="LI209" s="72"/>
      <c r="LJ209" s="72"/>
      <c r="LK209" s="72"/>
      <c r="LL209" s="72"/>
      <c r="LM209" s="72"/>
      <c r="LN209" s="72"/>
      <c r="LO209" s="72"/>
      <c r="LP209" s="72"/>
      <c r="LQ209" s="72"/>
      <c r="LR209" s="72"/>
      <c r="LS209" s="72"/>
      <c r="LT209" s="72"/>
      <c r="LU209" s="72"/>
      <c r="LV209" s="72"/>
      <c r="LW209" s="72"/>
      <c r="LX209" s="72"/>
      <c r="LY209" s="72"/>
      <c r="LZ209" s="72"/>
      <c r="MA209" s="72"/>
      <c r="MB209" s="72"/>
      <c r="MC209" s="72"/>
      <c r="MD209" s="72"/>
      <c r="ME209" s="72"/>
      <c r="MF209" s="72"/>
      <c r="MG209" s="72"/>
      <c r="MH209" s="72"/>
      <c r="MI209" s="72"/>
      <c r="MJ209" s="72"/>
      <c r="MK209" s="72"/>
      <c r="ML209" s="72"/>
      <c r="MM209" s="72"/>
      <c r="MN209" s="72"/>
      <c r="MO209" s="72"/>
      <c r="MP209" s="72"/>
      <c r="MQ209" s="72"/>
      <c r="MR209" s="72"/>
      <c r="MS209" s="72"/>
      <c r="MT209" s="72"/>
      <c r="MU209" s="72"/>
      <c r="MV209" s="72"/>
      <c r="MW209" s="72"/>
      <c r="MX209" s="72"/>
      <c r="MY209" s="72"/>
      <c r="MZ209" s="72"/>
      <c r="NA209" s="72"/>
      <c r="NB209" s="72"/>
      <c r="NC209" s="72"/>
      <c r="ND209" s="72"/>
      <c r="NE209" s="72"/>
      <c r="NF209" s="72"/>
      <c r="NG209" s="72"/>
      <c r="NH209" s="72"/>
      <c r="NI209" s="72"/>
      <c r="NJ209" s="72"/>
      <c r="NK209" s="72"/>
      <c r="NL209" s="72"/>
      <c r="NM209" s="72"/>
      <c r="NN209" s="72"/>
      <c r="NO209" s="72"/>
      <c r="NP209" s="72"/>
      <c r="NQ209" s="72"/>
      <c r="NR209" s="72"/>
      <c r="NS209" s="72"/>
      <c r="NT209" s="72"/>
    </row>
    <row r="210" spans="21:384"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  <c r="GN210" s="72"/>
      <c r="GO210" s="72"/>
      <c r="GP210" s="72"/>
      <c r="GQ210" s="72"/>
      <c r="GR210" s="72"/>
      <c r="GS210" s="72"/>
      <c r="GT210" s="72"/>
      <c r="GU210" s="72"/>
      <c r="GV210" s="72"/>
      <c r="GW210" s="72"/>
      <c r="GX210" s="72"/>
      <c r="GY210" s="72"/>
      <c r="GZ210" s="72"/>
      <c r="HA210" s="72"/>
      <c r="HB210" s="72"/>
      <c r="HC210" s="72"/>
      <c r="HD210" s="72"/>
      <c r="HE210" s="72"/>
      <c r="HF210" s="72"/>
      <c r="HG210" s="72"/>
      <c r="HH210" s="72"/>
      <c r="HI210" s="72"/>
      <c r="HJ210" s="72"/>
      <c r="HK210" s="72"/>
      <c r="HL210" s="72"/>
      <c r="HM210" s="72"/>
      <c r="HN210" s="72"/>
      <c r="HO210" s="72"/>
      <c r="HP210" s="72"/>
      <c r="HQ210" s="72"/>
      <c r="HR210" s="72"/>
      <c r="HS210" s="72"/>
      <c r="HT210" s="72"/>
      <c r="HU210" s="72"/>
      <c r="HV210" s="72"/>
      <c r="HW210" s="72"/>
      <c r="HX210" s="72"/>
      <c r="HY210" s="72"/>
      <c r="HZ210" s="72"/>
      <c r="IA210" s="72"/>
      <c r="IB210" s="72"/>
      <c r="IC210" s="72"/>
      <c r="ID210" s="72"/>
      <c r="IE210" s="72"/>
      <c r="IF210" s="72"/>
      <c r="IG210" s="72"/>
      <c r="IH210" s="72"/>
      <c r="II210" s="72"/>
      <c r="IJ210" s="72"/>
      <c r="IK210" s="72"/>
      <c r="IL210" s="72"/>
      <c r="IM210" s="72"/>
      <c r="IN210" s="72"/>
      <c r="IO210" s="72"/>
      <c r="IP210" s="72"/>
      <c r="IQ210" s="72"/>
      <c r="IR210" s="72"/>
      <c r="IS210" s="72"/>
      <c r="IT210" s="72"/>
      <c r="IU210" s="72"/>
      <c r="IV210" s="72"/>
      <c r="IW210" s="72"/>
      <c r="IX210" s="72"/>
      <c r="IY210" s="72"/>
      <c r="IZ210" s="72"/>
      <c r="JA210" s="72"/>
      <c r="JB210" s="72"/>
      <c r="JC210" s="72"/>
      <c r="JD210" s="72"/>
      <c r="JE210" s="72"/>
      <c r="JF210" s="72"/>
      <c r="JG210" s="72"/>
      <c r="JH210" s="72"/>
      <c r="JI210" s="72"/>
      <c r="JJ210" s="72"/>
      <c r="JK210" s="72"/>
      <c r="JL210" s="72"/>
      <c r="JM210" s="72"/>
      <c r="JN210" s="72"/>
      <c r="JO210" s="72"/>
      <c r="JP210" s="72"/>
      <c r="JQ210" s="72"/>
      <c r="JR210" s="72"/>
      <c r="JS210" s="72"/>
      <c r="JT210" s="72"/>
      <c r="JU210" s="72"/>
      <c r="JV210" s="72"/>
      <c r="JW210" s="72"/>
      <c r="JX210" s="72"/>
      <c r="JY210" s="72"/>
      <c r="JZ210" s="72"/>
      <c r="KA210" s="72"/>
      <c r="KB210" s="72"/>
      <c r="KC210" s="72"/>
      <c r="KD210" s="72"/>
      <c r="KE210" s="72"/>
      <c r="KF210" s="72"/>
      <c r="KG210" s="72"/>
      <c r="KH210" s="72"/>
      <c r="KI210" s="72"/>
      <c r="KJ210" s="72"/>
      <c r="KK210" s="72"/>
      <c r="KL210" s="72"/>
      <c r="KM210" s="72"/>
      <c r="KN210" s="72"/>
      <c r="KO210" s="72"/>
      <c r="KP210" s="72"/>
      <c r="KQ210" s="72"/>
      <c r="KR210" s="72"/>
      <c r="KS210" s="72"/>
      <c r="KT210" s="72"/>
      <c r="KU210" s="72"/>
      <c r="KV210" s="72"/>
      <c r="KW210" s="72"/>
      <c r="KX210" s="72"/>
      <c r="KY210" s="72"/>
      <c r="KZ210" s="72"/>
      <c r="LA210" s="72"/>
      <c r="LB210" s="72"/>
      <c r="LC210" s="72"/>
      <c r="LD210" s="72"/>
      <c r="LE210" s="72"/>
      <c r="LF210" s="72"/>
      <c r="LG210" s="72"/>
      <c r="LH210" s="72"/>
      <c r="LI210" s="72"/>
      <c r="LJ210" s="72"/>
      <c r="LK210" s="72"/>
      <c r="LL210" s="72"/>
      <c r="LM210" s="72"/>
      <c r="LN210" s="72"/>
      <c r="LO210" s="72"/>
      <c r="LP210" s="72"/>
      <c r="LQ210" s="72"/>
      <c r="LR210" s="72"/>
      <c r="LS210" s="72"/>
      <c r="LT210" s="72"/>
      <c r="LU210" s="72"/>
      <c r="LV210" s="72"/>
      <c r="LW210" s="72"/>
      <c r="LX210" s="72"/>
      <c r="LY210" s="72"/>
      <c r="LZ210" s="72"/>
      <c r="MA210" s="72"/>
      <c r="MB210" s="72"/>
      <c r="MC210" s="72"/>
      <c r="MD210" s="72"/>
      <c r="ME210" s="72"/>
      <c r="MF210" s="72"/>
      <c r="MG210" s="72"/>
      <c r="MH210" s="72"/>
      <c r="MI210" s="72"/>
      <c r="MJ210" s="72"/>
      <c r="MK210" s="72"/>
      <c r="ML210" s="72"/>
      <c r="MM210" s="72"/>
      <c r="MN210" s="72"/>
      <c r="MO210" s="72"/>
      <c r="MP210" s="72"/>
      <c r="MQ210" s="72"/>
      <c r="MR210" s="72"/>
      <c r="MS210" s="72"/>
      <c r="MT210" s="72"/>
      <c r="MU210" s="72"/>
      <c r="MV210" s="72"/>
      <c r="MW210" s="72"/>
      <c r="MX210" s="72"/>
      <c r="MY210" s="72"/>
      <c r="MZ210" s="72"/>
      <c r="NA210" s="72"/>
      <c r="NB210" s="72"/>
      <c r="NC210" s="72"/>
      <c r="ND210" s="72"/>
      <c r="NE210" s="72"/>
      <c r="NF210" s="72"/>
      <c r="NG210" s="72"/>
      <c r="NH210" s="72"/>
      <c r="NI210" s="72"/>
      <c r="NJ210" s="72"/>
      <c r="NK210" s="72"/>
      <c r="NL210" s="72"/>
      <c r="NM210" s="72"/>
      <c r="NN210" s="72"/>
      <c r="NO210" s="72"/>
      <c r="NP210" s="72"/>
      <c r="NQ210" s="72"/>
      <c r="NR210" s="72"/>
      <c r="NS210" s="72"/>
      <c r="NT210" s="72"/>
    </row>
    <row r="211" spans="21:384"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  <c r="GN211" s="72"/>
      <c r="GO211" s="72"/>
      <c r="GP211" s="72"/>
      <c r="GQ211" s="72"/>
      <c r="GR211" s="72"/>
      <c r="GS211" s="72"/>
      <c r="GT211" s="72"/>
      <c r="GU211" s="72"/>
      <c r="GV211" s="72"/>
      <c r="GW211" s="72"/>
      <c r="GX211" s="72"/>
      <c r="GY211" s="72"/>
      <c r="GZ211" s="72"/>
      <c r="HA211" s="72"/>
      <c r="HB211" s="72"/>
      <c r="HC211" s="72"/>
      <c r="HD211" s="72"/>
      <c r="HE211" s="72"/>
      <c r="HF211" s="72"/>
      <c r="HG211" s="72"/>
      <c r="HH211" s="72"/>
      <c r="HI211" s="72"/>
      <c r="HJ211" s="72"/>
      <c r="HK211" s="72"/>
      <c r="HL211" s="72"/>
      <c r="HM211" s="72"/>
      <c r="HN211" s="72"/>
      <c r="HO211" s="72"/>
      <c r="HP211" s="72"/>
      <c r="HQ211" s="72"/>
      <c r="HR211" s="72"/>
      <c r="HS211" s="72"/>
      <c r="HT211" s="72"/>
      <c r="HU211" s="72"/>
      <c r="HV211" s="72"/>
      <c r="HW211" s="72"/>
      <c r="HX211" s="72"/>
      <c r="HY211" s="72"/>
      <c r="HZ211" s="72"/>
      <c r="IA211" s="72"/>
      <c r="IB211" s="72"/>
      <c r="IC211" s="72"/>
      <c r="ID211" s="72"/>
      <c r="IE211" s="72"/>
      <c r="IF211" s="72"/>
      <c r="IG211" s="72"/>
      <c r="IH211" s="72"/>
      <c r="II211" s="72"/>
      <c r="IJ211" s="72"/>
      <c r="IK211" s="72"/>
      <c r="IL211" s="72"/>
      <c r="IM211" s="72"/>
      <c r="IN211" s="72"/>
      <c r="IO211" s="72"/>
      <c r="IP211" s="72"/>
      <c r="IQ211" s="72"/>
      <c r="IR211" s="72"/>
      <c r="IS211" s="72"/>
      <c r="IT211" s="72"/>
      <c r="IU211" s="72"/>
      <c r="IV211" s="72"/>
      <c r="IW211" s="72"/>
      <c r="IX211" s="72"/>
      <c r="IY211" s="72"/>
      <c r="IZ211" s="72"/>
      <c r="JA211" s="72"/>
      <c r="JB211" s="72"/>
      <c r="JC211" s="72"/>
      <c r="JD211" s="72"/>
      <c r="JE211" s="72"/>
      <c r="JF211" s="72"/>
      <c r="JG211" s="72"/>
      <c r="JH211" s="72"/>
      <c r="JI211" s="72"/>
      <c r="JJ211" s="72"/>
      <c r="JK211" s="72"/>
      <c r="JL211" s="72"/>
      <c r="JM211" s="72"/>
      <c r="JN211" s="72"/>
      <c r="JO211" s="72"/>
      <c r="JP211" s="72"/>
      <c r="JQ211" s="72"/>
      <c r="JR211" s="72"/>
      <c r="JS211" s="72"/>
      <c r="JT211" s="72"/>
      <c r="JU211" s="72"/>
      <c r="JV211" s="72"/>
      <c r="JW211" s="72"/>
      <c r="JX211" s="72"/>
      <c r="JY211" s="72"/>
      <c r="JZ211" s="72"/>
      <c r="KA211" s="72"/>
      <c r="KB211" s="72"/>
      <c r="KC211" s="72"/>
      <c r="KD211" s="72"/>
      <c r="KE211" s="72"/>
      <c r="KF211" s="72"/>
      <c r="KG211" s="72"/>
      <c r="KH211" s="72"/>
      <c r="KI211" s="72"/>
      <c r="KJ211" s="72"/>
      <c r="KK211" s="72"/>
      <c r="KL211" s="72"/>
      <c r="KM211" s="72"/>
      <c r="KN211" s="72"/>
      <c r="KO211" s="72"/>
      <c r="KP211" s="72"/>
      <c r="KQ211" s="72"/>
      <c r="KR211" s="72"/>
      <c r="KS211" s="72"/>
      <c r="KT211" s="72"/>
      <c r="KU211" s="72"/>
      <c r="KV211" s="72"/>
      <c r="KW211" s="72"/>
      <c r="KX211" s="72"/>
      <c r="KY211" s="72"/>
      <c r="KZ211" s="72"/>
      <c r="LA211" s="72"/>
      <c r="LB211" s="72"/>
      <c r="LC211" s="72"/>
      <c r="LD211" s="72"/>
      <c r="LE211" s="72"/>
      <c r="LF211" s="72"/>
      <c r="LG211" s="72"/>
      <c r="LH211" s="72"/>
      <c r="LI211" s="72"/>
      <c r="LJ211" s="72"/>
      <c r="LK211" s="72"/>
      <c r="LL211" s="72"/>
      <c r="LM211" s="72"/>
      <c r="LN211" s="72"/>
      <c r="LO211" s="72"/>
      <c r="LP211" s="72"/>
      <c r="LQ211" s="72"/>
      <c r="LR211" s="72"/>
      <c r="LS211" s="72"/>
      <c r="LT211" s="72"/>
      <c r="LU211" s="72"/>
      <c r="LV211" s="72"/>
      <c r="LW211" s="72"/>
      <c r="LX211" s="72"/>
      <c r="LY211" s="72"/>
      <c r="LZ211" s="72"/>
      <c r="MA211" s="72"/>
      <c r="MB211" s="72"/>
      <c r="MC211" s="72"/>
      <c r="MD211" s="72"/>
      <c r="ME211" s="72"/>
      <c r="MF211" s="72"/>
      <c r="MG211" s="72"/>
      <c r="MH211" s="72"/>
      <c r="MI211" s="72"/>
      <c r="MJ211" s="72"/>
      <c r="MK211" s="72"/>
      <c r="ML211" s="72"/>
      <c r="MM211" s="72"/>
      <c r="MN211" s="72"/>
      <c r="MO211" s="72"/>
      <c r="MP211" s="72"/>
      <c r="MQ211" s="72"/>
      <c r="MR211" s="72"/>
      <c r="MS211" s="72"/>
      <c r="MT211" s="72"/>
      <c r="MU211" s="72"/>
      <c r="MV211" s="72"/>
      <c r="MW211" s="72"/>
      <c r="MX211" s="72"/>
      <c r="MY211" s="72"/>
      <c r="MZ211" s="72"/>
      <c r="NA211" s="72"/>
      <c r="NB211" s="72"/>
      <c r="NC211" s="72"/>
      <c r="ND211" s="72"/>
      <c r="NE211" s="72"/>
      <c r="NF211" s="72"/>
      <c r="NG211" s="72"/>
      <c r="NH211" s="72"/>
      <c r="NI211" s="72"/>
      <c r="NJ211" s="72"/>
      <c r="NK211" s="72"/>
      <c r="NL211" s="72"/>
      <c r="NM211" s="72"/>
      <c r="NN211" s="72"/>
      <c r="NO211" s="72"/>
      <c r="NP211" s="72"/>
      <c r="NQ211" s="72"/>
      <c r="NR211" s="72"/>
      <c r="NS211" s="72"/>
      <c r="NT211" s="72"/>
    </row>
    <row r="212" spans="21:384"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  <c r="IW212" s="72"/>
      <c r="IX212" s="72"/>
      <c r="IY212" s="72"/>
      <c r="IZ212" s="72"/>
      <c r="JA212" s="72"/>
      <c r="JB212" s="72"/>
      <c r="JC212" s="72"/>
      <c r="JD212" s="72"/>
      <c r="JE212" s="72"/>
      <c r="JF212" s="72"/>
      <c r="JG212" s="72"/>
      <c r="JH212" s="72"/>
      <c r="JI212" s="72"/>
      <c r="JJ212" s="72"/>
      <c r="JK212" s="72"/>
      <c r="JL212" s="72"/>
      <c r="JM212" s="72"/>
      <c r="JN212" s="72"/>
      <c r="JO212" s="72"/>
      <c r="JP212" s="72"/>
      <c r="JQ212" s="72"/>
      <c r="JR212" s="72"/>
      <c r="JS212" s="72"/>
      <c r="JT212" s="72"/>
      <c r="JU212" s="72"/>
      <c r="JV212" s="72"/>
      <c r="JW212" s="72"/>
      <c r="JX212" s="72"/>
      <c r="JY212" s="72"/>
      <c r="JZ212" s="72"/>
      <c r="KA212" s="72"/>
      <c r="KB212" s="72"/>
      <c r="KC212" s="72"/>
      <c r="KD212" s="72"/>
      <c r="KE212" s="72"/>
      <c r="KF212" s="72"/>
      <c r="KG212" s="72"/>
      <c r="KH212" s="72"/>
      <c r="KI212" s="72"/>
      <c r="KJ212" s="72"/>
      <c r="KK212" s="72"/>
      <c r="KL212" s="72"/>
      <c r="KM212" s="72"/>
      <c r="KN212" s="72"/>
      <c r="KO212" s="72"/>
      <c r="KP212" s="72"/>
      <c r="KQ212" s="72"/>
      <c r="KR212" s="72"/>
      <c r="KS212" s="72"/>
      <c r="KT212" s="72"/>
      <c r="KU212" s="72"/>
      <c r="KV212" s="72"/>
      <c r="KW212" s="72"/>
      <c r="KX212" s="72"/>
      <c r="KY212" s="72"/>
      <c r="KZ212" s="72"/>
      <c r="LA212" s="72"/>
      <c r="LB212" s="72"/>
      <c r="LC212" s="72"/>
      <c r="LD212" s="72"/>
      <c r="LE212" s="72"/>
      <c r="LF212" s="72"/>
      <c r="LG212" s="72"/>
      <c r="LH212" s="72"/>
      <c r="LI212" s="72"/>
      <c r="LJ212" s="72"/>
      <c r="LK212" s="72"/>
      <c r="LL212" s="72"/>
      <c r="LM212" s="72"/>
      <c r="LN212" s="72"/>
      <c r="LO212" s="72"/>
      <c r="LP212" s="72"/>
      <c r="LQ212" s="72"/>
      <c r="LR212" s="72"/>
      <c r="LS212" s="72"/>
      <c r="LT212" s="72"/>
      <c r="LU212" s="72"/>
      <c r="LV212" s="72"/>
      <c r="LW212" s="72"/>
      <c r="LX212" s="72"/>
      <c r="LY212" s="72"/>
      <c r="LZ212" s="72"/>
      <c r="MA212" s="72"/>
      <c r="MB212" s="72"/>
      <c r="MC212" s="72"/>
      <c r="MD212" s="72"/>
      <c r="ME212" s="72"/>
      <c r="MF212" s="72"/>
      <c r="MG212" s="72"/>
      <c r="MH212" s="72"/>
      <c r="MI212" s="72"/>
      <c r="MJ212" s="72"/>
      <c r="MK212" s="72"/>
      <c r="ML212" s="72"/>
      <c r="MM212" s="72"/>
      <c r="MN212" s="72"/>
      <c r="MO212" s="72"/>
      <c r="MP212" s="72"/>
      <c r="MQ212" s="72"/>
      <c r="MR212" s="72"/>
      <c r="MS212" s="72"/>
      <c r="MT212" s="72"/>
      <c r="MU212" s="72"/>
      <c r="MV212" s="72"/>
      <c r="MW212" s="72"/>
      <c r="MX212" s="72"/>
      <c r="MY212" s="72"/>
      <c r="MZ212" s="72"/>
      <c r="NA212" s="72"/>
      <c r="NB212" s="72"/>
      <c r="NC212" s="72"/>
      <c r="ND212" s="72"/>
      <c r="NE212" s="72"/>
      <c r="NF212" s="72"/>
      <c r="NG212" s="72"/>
      <c r="NH212" s="72"/>
      <c r="NI212" s="72"/>
      <c r="NJ212" s="72"/>
      <c r="NK212" s="72"/>
      <c r="NL212" s="72"/>
      <c r="NM212" s="72"/>
      <c r="NN212" s="72"/>
      <c r="NO212" s="72"/>
      <c r="NP212" s="72"/>
      <c r="NQ212" s="72"/>
      <c r="NR212" s="72"/>
      <c r="NS212" s="72"/>
      <c r="NT212" s="72"/>
    </row>
    <row r="213" spans="21:384"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72"/>
      <c r="HI213" s="72"/>
      <c r="HJ213" s="72"/>
      <c r="HK213" s="72"/>
      <c r="HL213" s="72"/>
      <c r="HM213" s="72"/>
      <c r="HN213" s="72"/>
      <c r="HO213" s="72"/>
      <c r="HP213" s="72"/>
      <c r="HQ213" s="72"/>
      <c r="HR213" s="72"/>
      <c r="HS213" s="72"/>
      <c r="HT213" s="72"/>
      <c r="HU213" s="72"/>
      <c r="HV213" s="72"/>
      <c r="HW213" s="72"/>
      <c r="HX213" s="72"/>
      <c r="HY213" s="72"/>
      <c r="HZ213" s="72"/>
      <c r="IA213" s="72"/>
      <c r="IB213" s="72"/>
      <c r="IC213" s="72"/>
      <c r="ID213" s="72"/>
      <c r="IE213" s="72"/>
      <c r="IF213" s="72"/>
      <c r="IG213" s="72"/>
      <c r="IH213" s="72"/>
      <c r="II213" s="72"/>
      <c r="IJ213" s="72"/>
      <c r="IK213" s="72"/>
      <c r="IL213" s="72"/>
      <c r="IM213" s="72"/>
      <c r="IN213" s="72"/>
      <c r="IO213" s="72"/>
      <c r="IP213" s="72"/>
      <c r="IQ213" s="72"/>
      <c r="IR213" s="72"/>
      <c r="IS213" s="72"/>
      <c r="IT213" s="72"/>
      <c r="IU213" s="72"/>
      <c r="IV213" s="72"/>
      <c r="IW213" s="72"/>
      <c r="IX213" s="72"/>
      <c r="IY213" s="72"/>
      <c r="IZ213" s="72"/>
      <c r="JA213" s="72"/>
      <c r="JB213" s="72"/>
      <c r="JC213" s="72"/>
      <c r="JD213" s="72"/>
      <c r="JE213" s="72"/>
      <c r="JF213" s="72"/>
      <c r="JG213" s="72"/>
      <c r="JH213" s="72"/>
      <c r="JI213" s="72"/>
      <c r="JJ213" s="72"/>
      <c r="JK213" s="72"/>
      <c r="JL213" s="72"/>
      <c r="JM213" s="72"/>
      <c r="JN213" s="72"/>
      <c r="JO213" s="72"/>
      <c r="JP213" s="72"/>
      <c r="JQ213" s="72"/>
      <c r="JR213" s="72"/>
      <c r="JS213" s="72"/>
      <c r="JT213" s="72"/>
      <c r="JU213" s="72"/>
      <c r="JV213" s="72"/>
      <c r="JW213" s="72"/>
      <c r="JX213" s="72"/>
      <c r="JY213" s="72"/>
      <c r="JZ213" s="72"/>
      <c r="KA213" s="72"/>
      <c r="KB213" s="72"/>
      <c r="KC213" s="72"/>
      <c r="KD213" s="72"/>
      <c r="KE213" s="72"/>
      <c r="KF213" s="72"/>
      <c r="KG213" s="72"/>
      <c r="KH213" s="72"/>
      <c r="KI213" s="72"/>
      <c r="KJ213" s="72"/>
      <c r="KK213" s="72"/>
      <c r="KL213" s="72"/>
      <c r="KM213" s="72"/>
      <c r="KN213" s="72"/>
      <c r="KO213" s="72"/>
      <c r="KP213" s="72"/>
      <c r="KQ213" s="72"/>
      <c r="KR213" s="72"/>
      <c r="KS213" s="72"/>
      <c r="KT213" s="72"/>
      <c r="KU213" s="72"/>
      <c r="KV213" s="72"/>
      <c r="KW213" s="72"/>
      <c r="KX213" s="72"/>
      <c r="KY213" s="72"/>
      <c r="KZ213" s="72"/>
      <c r="LA213" s="72"/>
      <c r="LB213" s="72"/>
      <c r="LC213" s="72"/>
      <c r="LD213" s="72"/>
      <c r="LE213" s="72"/>
      <c r="LF213" s="72"/>
      <c r="LG213" s="72"/>
      <c r="LH213" s="72"/>
      <c r="LI213" s="72"/>
      <c r="LJ213" s="72"/>
      <c r="LK213" s="72"/>
      <c r="LL213" s="72"/>
      <c r="LM213" s="72"/>
      <c r="LN213" s="72"/>
      <c r="LO213" s="72"/>
      <c r="LP213" s="72"/>
      <c r="LQ213" s="72"/>
      <c r="LR213" s="72"/>
      <c r="LS213" s="72"/>
      <c r="LT213" s="72"/>
      <c r="LU213" s="72"/>
      <c r="LV213" s="72"/>
      <c r="LW213" s="72"/>
      <c r="LX213" s="72"/>
      <c r="LY213" s="72"/>
      <c r="LZ213" s="72"/>
      <c r="MA213" s="72"/>
      <c r="MB213" s="72"/>
      <c r="MC213" s="72"/>
      <c r="MD213" s="72"/>
      <c r="ME213" s="72"/>
      <c r="MF213" s="72"/>
      <c r="MG213" s="72"/>
      <c r="MH213" s="72"/>
      <c r="MI213" s="72"/>
      <c r="MJ213" s="72"/>
      <c r="MK213" s="72"/>
      <c r="ML213" s="72"/>
      <c r="MM213" s="72"/>
      <c r="MN213" s="72"/>
      <c r="MO213" s="72"/>
      <c r="MP213" s="72"/>
      <c r="MQ213" s="72"/>
      <c r="MR213" s="72"/>
      <c r="MS213" s="72"/>
      <c r="MT213" s="72"/>
      <c r="MU213" s="72"/>
      <c r="MV213" s="72"/>
      <c r="MW213" s="72"/>
      <c r="MX213" s="72"/>
      <c r="MY213" s="72"/>
      <c r="MZ213" s="72"/>
      <c r="NA213" s="72"/>
      <c r="NB213" s="72"/>
      <c r="NC213" s="72"/>
      <c r="ND213" s="72"/>
      <c r="NE213" s="72"/>
      <c r="NF213" s="72"/>
      <c r="NG213" s="72"/>
      <c r="NH213" s="72"/>
      <c r="NI213" s="72"/>
      <c r="NJ213" s="72"/>
      <c r="NK213" s="72"/>
      <c r="NL213" s="72"/>
      <c r="NM213" s="72"/>
      <c r="NN213" s="72"/>
      <c r="NO213" s="72"/>
      <c r="NP213" s="72"/>
      <c r="NQ213" s="72"/>
      <c r="NR213" s="72"/>
      <c r="NS213" s="72"/>
      <c r="NT213" s="72"/>
    </row>
    <row r="214" spans="21:384"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  <c r="HH214" s="72"/>
      <c r="HI214" s="72"/>
      <c r="HJ214" s="72"/>
      <c r="HK214" s="72"/>
      <c r="HL214" s="72"/>
      <c r="HM214" s="72"/>
      <c r="HN214" s="72"/>
      <c r="HO214" s="72"/>
      <c r="HP214" s="72"/>
      <c r="HQ214" s="72"/>
      <c r="HR214" s="72"/>
      <c r="HS214" s="72"/>
      <c r="HT214" s="72"/>
      <c r="HU214" s="72"/>
      <c r="HV214" s="72"/>
      <c r="HW214" s="72"/>
      <c r="HX214" s="72"/>
      <c r="HY214" s="72"/>
      <c r="HZ214" s="72"/>
      <c r="IA214" s="72"/>
      <c r="IB214" s="72"/>
      <c r="IC214" s="72"/>
      <c r="ID214" s="72"/>
      <c r="IE214" s="72"/>
      <c r="IF214" s="72"/>
      <c r="IG214" s="72"/>
      <c r="IH214" s="72"/>
      <c r="II214" s="72"/>
      <c r="IJ214" s="72"/>
      <c r="IK214" s="72"/>
      <c r="IL214" s="72"/>
      <c r="IM214" s="72"/>
      <c r="IN214" s="72"/>
      <c r="IO214" s="72"/>
      <c r="IP214" s="72"/>
      <c r="IQ214" s="72"/>
      <c r="IR214" s="72"/>
      <c r="IS214" s="72"/>
      <c r="IT214" s="72"/>
      <c r="IU214" s="72"/>
      <c r="IV214" s="72"/>
      <c r="IW214" s="72"/>
      <c r="IX214" s="72"/>
      <c r="IY214" s="72"/>
      <c r="IZ214" s="72"/>
      <c r="JA214" s="72"/>
      <c r="JB214" s="72"/>
      <c r="JC214" s="72"/>
      <c r="JD214" s="72"/>
      <c r="JE214" s="72"/>
      <c r="JF214" s="72"/>
      <c r="JG214" s="72"/>
      <c r="JH214" s="72"/>
      <c r="JI214" s="72"/>
      <c r="JJ214" s="72"/>
      <c r="JK214" s="72"/>
      <c r="JL214" s="72"/>
      <c r="JM214" s="72"/>
      <c r="JN214" s="72"/>
      <c r="JO214" s="72"/>
      <c r="JP214" s="72"/>
      <c r="JQ214" s="72"/>
      <c r="JR214" s="72"/>
      <c r="JS214" s="72"/>
      <c r="JT214" s="72"/>
      <c r="JU214" s="72"/>
      <c r="JV214" s="72"/>
      <c r="JW214" s="72"/>
      <c r="JX214" s="72"/>
      <c r="JY214" s="72"/>
      <c r="JZ214" s="72"/>
      <c r="KA214" s="72"/>
      <c r="KB214" s="72"/>
      <c r="KC214" s="72"/>
      <c r="KD214" s="72"/>
      <c r="KE214" s="72"/>
      <c r="KF214" s="72"/>
      <c r="KG214" s="72"/>
      <c r="KH214" s="72"/>
      <c r="KI214" s="72"/>
      <c r="KJ214" s="72"/>
      <c r="KK214" s="72"/>
      <c r="KL214" s="72"/>
      <c r="KM214" s="72"/>
      <c r="KN214" s="72"/>
      <c r="KO214" s="72"/>
      <c r="KP214" s="72"/>
      <c r="KQ214" s="72"/>
      <c r="KR214" s="72"/>
      <c r="KS214" s="72"/>
      <c r="KT214" s="72"/>
      <c r="KU214" s="72"/>
      <c r="KV214" s="72"/>
      <c r="KW214" s="72"/>
      <c r="KX214" s="72"/>
      <c r="KY214" s="72"/>
      <c r="KZ214" s="72"/>
      <c r="LA214" s="72"/>
      <c r="LB214" s="72"/>
      <c r="LC214" s="72"/>
      <c r="LD214" s="72"/>
      <c r="LE214" s="72"/>
      <c r="LF214" s="72"/>
      <c r="LG214" s="72"/>
      <c r="LH214" s="72"/>
      <c r="LI214" s="72"/>
      <c r="LJ214" s="72"/>
      <c r="LK214" s="72"/>
      <c r="LL214" s="72"/>
      <c r="LM214" s="72"/>
      <c r="LN214" s="72"/>
      <c r="LO214" s="72"/>
      <c r="LP214" s="72"/>
      <c r="LQ214" s="72"/>
      <c r="LR214" s="72"/>
      <c r="LS214" s="72"/>
      <c r="LT214" s="72"/>
      <c r="LU214" s="72"/>
      <c r="LV214" s="72"/>
      <c r="LW214" s="72"/>
      <c r="LX214" s="72"/>
      <c r="LY214" s="72"/>
      <c r="LZ214" s="72"/>
      <c r="MA214" s="72"/>
      <c r="MB214" s="72"/>
      <c r="MC214" s="72"/>
      <c r="MD214" s="72"/>
      <c r="ME214" s="72"/>
      <c r="MF214" s="72"/>
      <c r="MG214" s="72"/>
      <c r="MH214" s="72"/>
      <c r="MI214" s="72"/>
      <c r="MJ214" s="72"/>
      <c r="MK214" s="72"/>
      <c r="ML214" s="72"/>
      <c r="MM214" s="72"/>
      <c r="MN214" s="72"/>
      <c r="MO214" s="72"/>
      <c r="MP214" s="72"/>
      <c r="MQ214" s="72"/>
      <c r="MR214" s="72"/>
      <c r="MS214" s="72"/>
      <c r="MT214" s="72"/>
      <c r="MU214" s="72"/>
      <c r="MV214" s="72"/>
      <c r="MW214" s="72"/>
      <c r="MX214" s="72"/>
      <c r="MY214" s="72"/>
      <c r="MZ214" s="72"/>
      <c r="NA214" s="72"/>
      <c r="NB214" s="72"/>
      <c r="NC214" s="72"/>
      <c r="ND214" s="72"/>
      <c r="NE214" s="72"/>
      <c r="NF214" s="72"/>
      <c r="NG214" s="72"/>
      <c r="NH214" s="72"/>
      <c r="NI214" s="72"/>
      <c r="NJ214" s="72"/>
      <c r="NK214" s="72"/>
      <c r="NL214" s="72"/>
      <c r="NM214" s="72"/>
      <c r="NN214" s="72"/>
      <c r="NO214" s="72"/>
      <c r="NP214" s="72"/>
      <c r="NQ214" s="72"/>
      <c r="NR214" s="72"/>
      <c r="NS214" s="72"/>
      <c r="NT214" s="72"/>
    </row>
    <row r="215" spans="21:384"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72"/>
      <c r="HI215" s="72"/>
      <c r="HJ215" s="72"/>
      <c r="HK215" s="72"/>
      <c r="HL215" s="72"/>
      <c r="HM215" s="72"/>
      <c r="HN215" s="72"/>
      <c r="HO215" s="72"/>
      <c r="HP215" s="72"/>
      <c r="HQ215" s="72"/>
      <c r="HR215" s="72"/>
      <c r="HS215" s="72"/>
      <c r="HT215" s="72"/>
      <c r="HU215" s="72"/>
      <c r="HV215" s="72"/>
      <c r="HW215" s="72"/>
      <c r="HX215" s="72"/>
      <c r="HY215" s="72"/>
      <c r="HZ215" s="72"/>
      <c r="IA215" s="72"/>
      <c r="IB215" s="72"/>
      <c r="IC215" s="72"/>
      <c r="ID215" s="72"/>
      <c r="IE215" s="72"/>
      <c r="IF215" s="72"/>
      <c r="IG215" s="72"/>
      <c r="IH215" s="72"/>
      <c r="II215" s="72"/>
      <c r="IJ215" s="72"/>
      <c r="IK215" s="72"/>
      <c r="IL215" s="72"/>
      <c r="IM215" s="72"/>
      <c r="IN215" s="72"/>
      <c r="IO215" s="72"/>
      <c r="IP215" s="72"/>
      <c r="IQ215" s="72"/>
      <c r="IR215" s="72"/>
      <c r="IS215" s="72"/>
      <c r="IT215" s="72"/>
      <c r="IU215" s="72"/>
      <c r="IV215" s="72"/>
      <c r="IW215" s="72"/>
      <c r="IX215" s="72"/>
      <c r="IY215" s="72"/>
      <c r="IZ215" s="72"/>
      <c r="JA215" s="72"/>
      <c r="JB215" s="72"/>
      <c r="JC215" s="72"/>
      <c r="JD215" s="72"/>
      <c r="JE215" s="72"/>
      <c r="JF215" s="72"/>
      <c r="JG215" s="72"/>
      <c r="JH215" s="72"/>
      <c r="JI215" s="72"/>
      <c r="JJ215" s="72"/>
      <c r="JK215" s="72"/>
      <c r="JL215" s="72"/>
      <c r="JM215" s="72"/>
      <c r="JN215" s="72"/>
      <c r="JO215" s="72"/>
      <c r="JP215" s="72"/>
      <c r="JQ215" s="72"/>
      <c r="JR215" s="72"/>
      <c r="JS215" s="72"/>
      <c r="JT215" s="72"/>
      <c r="JU215" s="72"/>
      <c r="JV215" s="72"/>
      <c r="JW215" s="72"/>
      <c r="JX215" s="72"/>
      <c r="JY215" s="72"/>
      <c r="JZ215" s="72"/>
      <c r="KA215" s="72"/>
      <c r="KB215" s="72"/>
      <c r="KC215" s="72"/>
      <c r="KD215" s="72"/>
      <c r="KE215" s="72"/>
      <c r="KF215" s="72"/>
      <c r="KG215" s="72"/>
      <c r="KH215" s="72"/>
      <c r="KI215" s="72"/>
      <c r="KJ215" s="72"/>
      <c r="KK215" s="72"/>
      <c r="KL215" s="72"/>
      <c r="KM215" s="72"/>
      <c r="KN215" s="72"/>
      <c r="KO215" s="72"/>
      <c r="KP215" s="72"/>
      <c r="KQ215" s="72"/>
      <c r="KR215" s="72"/>
      <c r="KS215" s="72"/>
      <c r="KT215" s="72"/>
      <c r="KU215" s="72"/>
      <c r="KV215" s="72"/>
      <c r="KW215" s="72"/>
      <c r="KX215" s="72"/>
      <c r="KY215" s="72"/>
      <c r="KZ215" s="72"/>
      <c r="LA215" s="72"/>
      <c r="LB215" s="72"/>
      <c r="LC215" s="72"/>
      <c r="LD215" s="72"/>
      <c r="LE215" s="72"/>
      <c r="LF215" s="72"/>
      <c r="LG215" s="72"/>
      <c r="LH215" s="72"/>
      <c r="LI215" s="72"/>
      <c r="LJ215" s="72"/>
      <c r="LK215" s="72"/>
      <c r="LL215" s="72"/>
      <c r="LM215" s="72"/>
      <c r="LN215" s="72"/>
      <c r="LO215" s="72"/>
      <c r="LP215" s="72"/>
      <c r="LQ215" s="72"/>
      <c r="LR215" s="72"/>
      <c r="LS215" s="72"/>
      <c r="LT215" s="72"/>
      <c r="LU215" s="72"/>
      <c r="LV215" s="72"/>
      <c r="LW215" s="72"/>
      <c r="LX215" s="72"/>
      <c r="LY215" s="72"/>
      <c r="LZ215" s="72"/>
      <c r="MA215" s="72"/>
      <c r="MB215" s="72"/>
      <c r="MC215" s="72"/>
      <c r="MD215" s="72"/>
      <c r="ME215" s="72"/>
      <c r="MF215" s="72"/>
      <c r="MG215" s="72"/>
      <c r="MH215" s="72"/>
      <c r="MI215" s="72"/>
      <c r="MJ215" s="72"/>
      <c r="MK215" s="72"/>
      <c r="ML215" s="72"/>
      <c r="MM215" s="72"/>
      <c r="MN215" s="72"/>
      <c r="MO215" s="72"/>
      <c r="MP215" s="72"/>
      <c r="MQ215" s="72"/>
      <c r="MR215" s="72"/>
      <c r="MS215" s="72"/>
      <c r="MT215" s="72"/>
      <c r="MU215" s="72"/>
      <c r="MV215" s="72"/>
      <c r="MW215" s="72"/>
      <c r="MX215" s="72"/>
      <c r="MY215" s="72"/>
      <c r="MZ215" s="72"/>
      <c r="NA215" s="72"/>
      <c r="NB215" s="72"/>
      <c r="NC215" s="72"/>
      <c r="ND215" s="72"/>
      <c r="NE215" s="72"/>
      <c r="NF215" s="72"/>
      <c r="NG215" s="72"/>
      <c r="NH215" s="72"/>
      <c r="NI215" s="72"/>
      <c r="NJ215" s="72"/>
      <c r="NK215" s="72"/>
      <c r="NL215" s="72"/>
      <c r="NM215" s="72"/>
      <c r="NN215" s="72"/>
      <c r="NO215" s="72"/>
      <c r="NP215" s="72"/>
      <c r="NQ215" s="72"/>
      <c r="NR215" s="72"/>
      <c r="NS215" s="72"/>
      <c r="NT215" s="72"/>
    </row>
    <row r="216" spans="21:384"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  <c r="HH216" s="72"/>
      <c r="HI216" s="72"/>
      <c r="HJ216" s="72"/>
      <c r="HK216" s="72"/>
      <c r="HL216" s="72"/>
      <c r="HM216" s="72"/>
      <c r="HN216" s="72"/>
      <c r="HO216" s="72"/>
      <c r="HP216" s="72"/>
      <c r="HQ216" s="72"/>
      <c r="HR216" s="72"/>
      <c r="HS216" s="72"/>
      <c r="HT216" s="72"/>
      <c r="HU216" s="72"/>
      <c r="HV216" s="72"/>
      <c r="HW216" s="72"/>
      <c r="HX216" s="72"/>
      <c r="HY216" s="72"/>
      <c r="HZ216" s="72"/>
      <c r="IA216" s="72"/>
      <c r="IB216" s="72"/>
      <c r="IC216" s="72"/>
      <c r="ID216" s="72"/>
      <c r="IE216" s="72"/>
      <c r="IF216" s="72"/>
      <c r="IG216" s="72"/>
      <c r="IH216" s="72"/>
      <c r="II216" s="72"/>
      <c r="IJ216" s="72"/>
      <c r="IK216" s="72"/>
      <c r="IL216" s="72"/>
      <c r="IM216" s="72"/>
      <c r="IN216" s="72"/>
      <c r="IO216" s="72"/>
      <c r="IP216" s="72"/>
      <c r="IQ216" s="72"/>
      <c r="IR216" s="72"/>
      <c r="IS216" s="72"/>
      <c r="IT216" s="72"/>
      <c r="IU216" s="72"/>
      <c r="IV216" s="72"/>
      <c r="IW216" s="72"/>
      <c r="IX216" s="72"/>
      <c r="IY216" s="72"/>
      <c r="IZ216" s="72"/>
      <c r="JA216" s="72"/>
      <c r="JB216" s="72"/>
      <c r="JC216" s="72"/>
      <c r="JD216" s="72"/>
      <c r="JE216" s="72"/>
      <c r="JF216" s="72"/>
      <c r="JG216" s="72"/>
      <c r="JH216" s="72"/>
      <c r="JI216" s="72"/>
      <c r="JJ216" s="72"/>
      <c r="JK216" s="72"/>
      <c r="JL216" s="72"/>
      <c r="JM216" s="72"/>
      <c r="JN216" s="72"/>
      <c r="JO216" s="72"/>
      <c r="JP216" s="72"/>
      <c r="JQ216" s="72"/>
      <c r="JR216" s="72"/>
      <c r="JS216" s="72"/>
      <c r="JT216" s="72"/>
      <c r="JU216" s="72"/>
      <c r="JV216" s="72"/>
      <c r="JW216" s="72"/>
      <c r="JX216" s="72"/>
      <c r="JY216" s="72"/>
      <c r="JZ216" s="72"/>
      <c r="KA216" s="72"/>
      <c r="KB216" s="72"/>
      <c r="KC216" s="72"/>
      <c r="KD216" s="72"/>
      <c r="KE216" s="72"/>
      <c r="KF216" s="72"/>
      <c r="KG216" s="72"/>
      <c r="KH216" s="72"/>
      <c r="KI216" s="72"/>
      <c r="KJ216" s="72"/>
      <c r="KK216" s="72"/>
      <c r="KL216" s="72"/>
      <c r="KM216" s="72"/>
      <c r="KN216" s="72"/>
      <c r="KO216" s="72"/>
      <c r="KP216" s="72"/>
      <c r="KQ216" s="72"/>
      <c r="KR216" s="72"/>
      <c r="KS216" s="72"/>
      <c r="KT216" s="72"/>
      <c r="KU216" s="72"/>
      <c r="KV216" s="72"/>
      <c r="KW216" s="72"/>
      <c r="KX216" s="72"/>
      <c r="KY216" s="72"/>
      <c r="KZ216" s="72"/>
      <c r="LA216" s="72"/>
      <c r="LB216" s="72"/>
      <c r="LC216" s="72"/>
      <c r="LD216" s="72"/>
      <c r="LE216" s="72"/>
      <c r="LF216" s="72"/>
      <c r="LG216" s="72"/>
      <c r="LH216" s="72"/>
      <c r="LI216" s="72"/>
      <c r="LJ216" s="72"/>
      <c r="LK216" s="72"/>
      <c r="LL216" s="72"/>
      <c r="LM216" s="72"/>
      <c r="LN216" s="72"/>
      <c r="LO216" s="72"/>
      <c r="LP216" s="72"/>
      <c r="LQ216" s="72"/>
      <c r="LR216" s="72"/>
      <c r="LS216" s="72"/>
      <c r="LT216" s="72"/>
      <c r="LU216" s="72"/>
      <c r="LV216" s="72"/>
      <c r="LW216" s="72"/>
      <c r="LX216" s="72"/>
      <c r="LY216" s="72"/>
      <c r="LZ216" s="72"/>
      <c r="MA216" s="72"/>
      <c r="MB216" s="72"/>
      <c r="MC216" s="72"/>
      <c r="MD216" s="72"/>
      <c r="ME216" s="72"/>
      <c r="MF216" s="72"/>
      <c r="MG216" s="72"/>
      <c r="MH216" s="72"/>
      <c r="MI216" s="72"/>
      <c r="MJ216" s="72"/>
      <c r="MK216" s="72"/>
      <c r="ML216" s="72"/>
      <c r="MM216" s="72"/>
      <c r="MN216" s="72"/>
      <c r="MO216" s="72"/>
      <c r="MP216" s="72"/>
      <c r="MQ216" s="72"/>
      <c r="MR216" s="72"/>
      <c r="MS216" s="72"/>
      <c r="MT216" s="72"/>
      <c r="MU216" s="72"/>
      <c r="MV216" s="72"/>
      <c r="MW216" s="72"/>
      <c r="MX216" s="72"/>
      <c r="MY216" s="72"/>
      <c r="MZ216" s="72"/>
      <c r="NA216" s="72"/>
      <c r="NB216" s="72"/>
      <c r="NC216" s="72"/>
      <c r="ND216" s="72"/>
      <c r="NE216" s="72"/>
      <c r="NF216" s="72"/>
      <c r="NG216" s="72"/>
      <c r="NH216" s="72"/>
      <c r="NI216" s="72"/>
      <c r="NJ216" s="72"/>
      <c r="NK216" s="72"/>
      <c r="NL216" s="72"/>
      <c r="NM216" s="72"/>
      <c r="NN216" s="72"/>
      <c r="NO216" s="72"/>
      <c r="NP216" s="72"/>
      <c r="NQ216" s="72"/>
      <c r="NR216" s="72"/>
      <c r="NS216" s="72"/>
      <c r="NT216" s="72"/>
    </row>
    <row r="217" spans="21:384"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2"/>
      <c r="ID217" s="72"/>
      <c r="IE217" s="72"/>
      <c r="IF217" s="72"/>
      <c r="IG217" s="72"/>
      <c r="IH217" s="72"/>
      <c r="II217" s="72"/>
      <c r="IJ217" s="72"/>
      <c r="IK217" s="72"/>
      <c r="IL217" s="72"/>
      <c r="IM217" s="72"/>
      <c r="IN217" s="72"/>
      <c r="IO217" s="72"/>
      <c r="IP217" s="72"/>
      <c r="IQ217" s="72"/>
      <c r="IR217" s="72"/>
      <c r="IS217" s="72"/>
      <c r="IT217" s="72"/>
      <c r="IU217" s="72"/>
      <c r="IV217" s="72"/>
      <c r="IW217" s="72"/>
      <c r="IX217" s="72"/>
      <c r="IY217" s="72"/>
      <c r="IZ217" s="72"/>
      <c r="JA217" s="72"/>
      <c r="JB217" s="72"/>
      <c r="JC217" s="72"/>
      <c r="JD217" s="72"/>
      <c r="JE217" s="72"/>
      <c r="JF217" s="72"/>
      <c r="JG217" s="72"/>
      <c r="JH217" s="72"/>
      <c r="JI217" s="72"/>
      <c r="JJ217" s="72"/>
      <c r="JK217" s="72"/>
      <c r="JL217" s="72"/>
      <c r="JM217" s="72"/>
      <c r="JN217" s="72"/>
      <c r="JO217" s="72"/>
      <c r="JP217" s="72"/>
      <c r="JQ217" s="72"/>
      <c r="JR217" s="72"/>
      <c r="JS217" s="72"/>
      <c r="JT217" s="72"/>
      <c r="JU217" s="72"/>
      <c r="JV217" s="72"/>
      <c r="JW217" s="72"/>
      <c r="JX217" s="72"/>
      <c r="JY217" s="72"/>
      <c r="JZ217" s="72"/>
      <c r="KA217" s="72"/>
      <c r="KB217" s="72"/>
      <c r="KC217" s="72"/>
      <c r="KD217" s="72"/>
      <c r="KE217" s="72"/>
      <c r="KF217" s="72"/>
      <c r="KG217" s="72"/>
      <c r="KH217" s="72"/>
      <c r="KI217" s="72"/>
      <c r="KJ217" s="72"/>
      <c r="KK217" s="72"/>
      <c r="KL217" s="72"/>
      <c r="KM217" s="72"/>
      <c r="KN217" s="72"/>
      <c r="KO217" s="72"/>
      <c r="KP217" s="72"/>
      <c r="KQ217" s="72"/>
      <c r="KR217" s="72"/>
      <c r="KS217" s="72"/>
      <c r="KT217" s="72"/>
      <c r="KU217" s="72"/>
      <c r="KV217" s="72"/>
      <c r="KW217" s="72"/>
      <c r="KX217" s="72"/>
      <c r="KY217" s="72"/>
      <c r="KZ217" s="72"/>
      <c r="LA217" s="72"/>
      <c r="LB217" s="72"/>
      <c r="LC217" s="72"/>
      <c r="LD217" s="72"/>
      <c r="LE217" s="72"/>
      <c r="LF217" s="72"/>
      <c r="LG217" s="72"/>
      <c r="LH217" s="72"/>
      <c r="LI217" s="72"/>
      <c r="LJ217" s="72"/>
      <c r="LK217" s="72"/>
      <c r="LL217" s="72"/>
      <c r="LM217" s="72"/>
      <c r="LN217" s="72"/>
      <c r="LO217" s="72"/>
      <c r="LP217" s="72"/>
      <c r="LQ217" s="72"/>
      <c r="LR217" s="72"/>
      <c r="LS217" s="72"/>
      <c r="LT217" s="72"/>
      <c r="LU217" s="72"/>
      <c r="LV217" s="72"/>
      <c r="LW217" s="72"/>
      <c r="LX217" s="72"/>
      <c r="LY217" s="72"/>
      <c r="LZ217" s="72"/>
      <c r="MA217" s="72"/>
      <c r="MB217" s="72"/>
      <c r="MC217" s="72"/>
      <c r="MD217" s="72"/>
      <c r="ME217" s="72"/>
      <c r="MF217" s="72"/>
      <c r="MG217" s="72"/>
      <c r="MH217" s="72"/>
      <c r="MI217" s="72"/>
      <c r="MJ217" s="72"/>
      <c r="MK217" s="72"/>
      <c r="ML217" s="72"/>
      <c r="MM217" s="72"/>
      <c r="MN217" s="72"/>
      <c r="MO217" s="72"/>
      <c r="MP217" s="72"/>
      <c r="MQ217" s="72"/>
      <c r="MR217" s="72"/>
      <c r="MS217" s="72"/>
      <c r="MT217" s="72"/>
      <c r="MU217" s="72"/>
      <c r="MV217" s="72"/>
      <c r="MW217" s="72"/>
      <c r="MX217" s="72"/>
      <c r="MY217" s="72"/>
      <c r="MZ217" s="72"/>
      <c r="NA217" s="72"/>
      <c r="NB217" s="72"/>
      <c r="NC217" s="72"/>
      <c r="ND217" s="72"/>
      <c r="NE217" s="72"/>
      <c r="NF217" s="72"/>
      <c r="NG217" s="72"/>
      <c r="NH217" s="72"/>
      <c r="NI217" s="72"/>
      <c r="NJ217" s="72"/>
      <c r="NK217" s="72"/>
      <c r="NL217" s="72"/>
      <c r="NM217" s="72"/>
      <c r="NN217" s="72"/>
      <c r="NO217" s="72"/>
      <c r="NP217" s="72"/>
      <c r="NQ217" s="72"/>
      <c r="NR217" s="72"/>
      <c r="NS217" s="72"/>
      <c r="NT217" s="72"/>
    </row>
    <row r="218" spans="21:384"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72"/>
      <c r="HI218" s="72"/>
      <c r="HJ218" s="72"/>
      <c r="HK218" s="72"/>
      <c r="HL218" s="72"/>
      <c r="HM218" s="72"/>
      <c r="HN218" s="72"/>
      <c r="HO218" s="72"/>
      <c r="HP218" s="72"/>
      <c r="HQ218" s="72"/>
      <c r="HR218" s="72"/>
      <c r="HS218" s="72"/>
      <c r="HT218" s="72"/>
      <c r="HU218" s="72"/>
      <c r="HV218" s="72"/>
      <c r="HW218" s="72"/>
      <c r="HX218" s="72"/>
      <c r="HY218" s="72"/>
      <c r="HZ218" s="72"/>
      <c r="IA218" s="72"/>
      <c r="IB218" s="72"/>
      <c r="IC218" s="72"/>
      <c r="ID218" s="72"/>
      <c r="IE218" s="72"/>
      <c r="IF218" s="72"/>
      <c r="IG218" s="72"/>
      <c r="IH218" s="72"/>
      <c r="II218" s="72"/>
      <c r="IJ218" s="72"/>
      <c r="IK218" s="72"/>
      <c r="IL218" s="72"/>
      <c r="IM218" s="72"/>
      <c r="IN218" s="72"/>
      <c r="IO218" s="72"/>
      <c r="IP218" s="72"/>
      <c r="IQ218" s="72"/>
      <c r="IR218" s="72"/>
      <c r="IS218" s="72"/>
      <c r="IT218" s="72"/>
      <c r="IU218" s="72"/>
      <c r="IV218" s="72"/>
      <c r="IW218" s="72"/>
      <c r="IX218" s="72"/>
      <c r="IY218" s="72"/>
      <c r="IZ218" s="72"/>
      <c r="JA218" s="72"/>
      <c r="JB218" s="72"/>
      <c r="JC218" s="72"/>
      <c r="JD218" s="72"/>
      <c r="JE218" s="72"/>
      <c r="JF218" s="72"/>
      <c r="JG218" s="72"/>
      <c r="JH218" s="72"/>
      <c r="JI218" s="72"/>
      <c r="JJ218" s="72"/>
      <c r="JK218" s="72"/>
      <c r="JL218" s="72"/>
      <c r="JM218" s="72"/>
      <c r="JN218" s="72"/>
      <c r="JO218" s="72"/>
      <c r="JP218" s="72"/>
      <c r="JQ218" s="72"/>
      <c r="JR218" s="72"/>
      <c r="JS218" s="72"/>
      <c r="JT218" s="72"/>
      <c r="JU218" s="72"/>
      <c r="JV218" s="72"/>
      <c r="JW218" s="72"/>
      <c r="JX218" s="72"/>
      <c r="JY218" s="72"/>
      <c r="JZ218" s="72"/>
      <c r="KA218" s="72"/>
      <c r="KB218" s="72"/>
      <c r="KC218" s="72"/>
      <c r="KD218" s="72"/>
      <c r="KE218" s="72"/>
      <c r="KF218" s="72"/>
      <c r="KG218" s="72"/>
      <c r="KH218" s="72"/>
      <c r="KI218" s="72"/>
      <c r="KJ218" s="72"/>
      <c r="KK218" s="72"/>
      <c r="KL218" s="72"/>
      <c r="KM218" s="72"/>
      <c r="KN218" s="72"/>
      <c r="KO218" s="72"/>
      <c r="KP218" s="72"/>
      <c r="KQ218" s="72"/>
      <c r="KR218" s="72"/>
      <c r="KS218" s="72"/>
      <c r="KT218" s="72"/>
      <c r="KU218" s="72"/>
      <c r="KV218" s="72"/>
      <c r="KW218" s="72"/>
      <c r="KX218" s="72"/>
      <c r="KY218" s="72"/>
      <c r="KZ218" s="72"/>
      <c r="LA218" s="72"/>
      <c r="LB218" s="72"/>
      <c r="LC218" s="72"/>
      <c r="LD218" s="72"/>
      <c r="LE218" s="72"/>
      <c r="LF218" s="72"/>
      <c r="LG218" s="72"/>
      <c r="LH218" s="72"/>
      <c r="LI218" s="72"/>
      <c r="LJ218" s="72"/>
      <c r="LK218" s="72"/>
      <c r="LL218" s="72"/>
      <c r="LM218" s="72"/>
      <c r="LN218" s="72"/>
      <c r="LO218" s="72"/>
      <c r="LP218" s="72"/>
      <c r="LQ218" s="72"/>
      <c r="LR218" s="72"/>
      <c r="LS218" s="72"/>
      <c r="LT218" s="72"/>
      <c r="LU218" s="72"/>
      <c r="LV218" s="72"/>
      <c r="LW218" s="72"/>
      <c r="LX218" s="72"/>
      <c r="LY218" s="72"/>
      <c r="LZ218" s="72"/>
      <c r="MA218" s="72"/>
      <c r="MB218" s="72"/>
      <c r="MC218" s="72"/>
      <c r="MD218" s="72"/>
      <c r="ME218" s="72"/>
      <c r="MF218" s="72"/>
      <c r="MG218" s="72"/>
      <c r="MH218" s="72"/>
      <c r="MI218" s="72"/>
      <c r="MJ218" s="72"/>
      <c r="MK218" s="72"/>
      <c r="ML218" s="72"/>
      <c r="MM218" s="72"/>
      <c r="MN218" s="72"/>
      <c r="MO218" s="72"/>
      <c r="MP218" s="72"/>
      <c r="MQ218" s="72"/>
      <c r="MR218" s="72"/>
      <c r="MS218" s="72"/>
      <c r="MT218" s="72"/>
      <c r="MU218" s="72"/>
      <c r="MV218" s="72"/>
      <c r="MW218" s="72"/>
      <c r="MX218" s="72"/>
      <c r="MY218" s="72"/>
      <c r="MZ218" s="72"/>
      <c r="NA218" s="72"/>
      <c r="NB218" s="72"/>
      <c r="NC218" s="72"/>
      <c r="ND218" s="72"/>
      <c r="NE218" s="72"/>
      <c r="NF218" s="72"/>
      <c r="NG218" s="72"/>
      <c r="NH218" s="72"/>
      <c r="NI218" s="72"/>
      <c r="NJ218" s="72"/>
      <c r="NK218" s="72"/>
      <c r="NL218" s="72"/>
      <c r="NM218" s="72"/>
      <c r="NN218" s="72"/>
      <c r="NO218" s="72"/>
      <c r="NP218" s="72"/>
      <c r="NQ218" s="72"/>
      <c r="NR218" s="72"/>
      <c r="NS218" s="72"/>
      <c r="NT218" s="72"/>
    </row>
    <row r="219" spans="21:384"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2"/>
      <c r="ID219" s="72"/>
      <c r="IE219" s="72"/>
      <c r="IF219" s="72"/>
      <c r="IG219" s="72"/>
      <c r="IH219" s="72"/>
      <c r="II219" s="72"/>
      <c r="IJ219" s="72"/>
      <c r="IK219" s="72"/>
      <c r="IL219" s="72"/>
      <c r="IM219" s="72"/>
      <c r="IN219" s="72"/>
      <c r="IO219" s="72"/>
      <c r="IP219" s="72"/>
      <c r="IQ219" s="72"/>
      <c r="IR219" s="72"/>
      <c r="IS219" s="72"/>
      <c r="IT219" s="72"/>
      <c r="IU219" s="72"/>
      <c r="IV219" s="72"/>
      <c r="IW219" s="72"/>
      <c r="IX219" s="72"/>
      <c r="IY219" s="72"/>
      <c r="IZ219" s="72"/>
      <c r="JA219" s="72"/>
      <c r="JB219" s="72"/>
      <c r="JC219" s="72"/>
      <c r="JD219" s="72"/>
      <c r="JE219" s="72"/>
      <c r="JF219" s="72"/>
      <c r="JG219" s="72"/>
      <c r="JH219" s="72"/>
      <c r="JI219" s="72"/>
      <c r="JJ219" s="72"/>
      <c r="JK219" s="72"/>
      <c r="JL219" s="72"/>
      <c r="JM219" s="72"/>
      <c r="JN219" s="72"/>
      <c r="JO219" s="72"/>
      <c r="JP219" s="72"/>
      <c r="JQ219" s="72"/>
      <c r="JR219" s="72"/>
      <c r="JS219" s="72"/>
      <c r="JT219" s="72"/>
      <c r="JU219" s="72"/>
      <c r="JV219" s="72"/>
      <c r="JW219" s="72"/>
      <c r="JX219" s="72"/>
      <c r="JY219" s="72"/>
      <c r="JZ219" s="72"/>
      <c r="KA219" s="72"/>
      <c r="KB219" s="72"/>
      <c r="KC219" s="72"/>
      <c r="KD219" s="72"/>
      <c r="KE219" s="72"/>
      <c r="KF219" s="72"/>
      <c r="KG219" s="72"/>
      <c r="KH219" s="72"/>
      <c r="KI219" s="72"/>
      <c r="KJ219" s="72"/>
      <c r="KK219" s="72"/>
      <c r="KL219" s="72"/>
      <c r="KM219" s="72"/>
      <c r="KN219" s="72"/>
      <c r="KO219" s="72"/>
      <c r="KP219" s="72"/>
      <c r="KQ219" s="72"/>
      <c r="KR219" s="72"/>
      <c r="KS219" s="72"/>
      <c r="KT219" s="72"/>
      <c r="KU219" s="72"/>
      <c r="KV219" s="72"/>
      <c r="KW219" s="72"/>
      <c r="KX219" s="72"/>
      <c r="KY219" s="72"/>
      <c r="KZ219" s="72"/>
      <c r="LA219" s="72"/>
      <c r="LB219" s="72"/>
      <c r="LC219" s="72"/>
      <c r="LD219" s="72"/>
      <c r="LE219" s="72"/>
      <c r="LF219" s="72"/>
      <c r="LG219" s="72"/>
      <c r="LH219" s="72"/>
      <c r="LI219" s="72"/>
      <c r="LJ219" s="72"/>
      <c r="LK219" s="72"/>
      <c r="LL219" s="72"/>
      <c r="LM219" s="72"/>
      <c r="LN219" s="72"/>
      <c r="LO219" s="72"/>
      <c r="LP219" s="72"/>
      <c r="LQ219" s="72"/>
      <c r="LR219" s="72"/>
      <c r="LS219" s="72"/>
      <c r="LT219" s="72"/>
      <c r="LU219" s="72"/>
      <c r="LV219" s="72"/>
      <c r="LW219" s="72"/>
      <c r="LX219" s="72"/>
      <c r="LY219" s="72"/>
      <c r="LZ219" s="72"/>
      <c r="MA219" s="72"/>
      <c r="MB219" s="72"/>
      <c r="MC219" s="72"/>
      <c r="MD219" s="72"/>
      <c r="ME219" s="72"/>
      <c r="MF219" s="72"/>
      <c r="MG219" s="72"/>
      <c r="MH219" s="72"/>
      <c r="MI219" s="72"/>
      <c r="MJ219" s="72"/>
      <c r="MK219" s="72"/>
      <c r="ML219" s="72"/>
      <c r="MM219" s="72"/>
      <c r="MN219" s="72"/>
      <c r="MO219" s="72"/>
      <c r="MP219" s="72"/>
      <c r="MQ219" s="72"/>
      <c r="MR219" s="72"/>
      <c r="MS219" s="72"/>
      <c r="MT219" s="72"/>
      <c r="MU219" s="72"/>
      <c r="MV219" s="72"/>
      <c r="MW219" s="72"/>
      <c r="MX219" s="72"/>
      <c r="MY219" s="72"/>
      <c r="MZ219" s="72"/>
      <c r="NA219" s="72"/>
      <c r="NB219" s="72"/>
      <c r="NC219" s="72"/>
      <c r="ND219" s="72"/>
      <c r="NE219" s="72"/>
      <c r="NF219" s="72"/>
      <c r="NG219" s="72"/>
      <c r="NH219" s="72"/>
      <c r="NI219" s="72"/>
      <c r="NJ219" s="72"/>
      <c r="NK219" s="72"/>
      <c r="NL219" s="72"/>
      <c r="NM219" s="72"/>
      <c r="NN219" s="72"/>
      <c r="NO219" s="72"/>
      <c r="NP219" s="72"/>
      <c r="NQ219" s="72"/>
      <c r="NR219" s="72"/>
      <c r="NS219" s="72"/>
      <c r="NT219" s="72"/>
    </row>
    <row r="220" spans="21:384"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2"/>
      <c r="ID220" s="72"/>
      <c r="IE220" s="72"/>
      <c r="IF220" s="72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  <c r="IW220" s="72"/>
      <c r="IX220" s="72"/>
      <c r="IY220" s="72"/>
      <c r="IZ220" s="72"/>
      <c r="JA220" s="72"/>
      <c r="JB220" s="72"/>
      <c r="JC220" s="72"/>
      <c r="JD220" s="72"/>
      <c r="JE220" s="72"/>
      <c r="JF220" s="72"/>
      <c r="JG220" s="72"/>
      <c r="JH220" s="72"/>
      <c r="JI220" s="72"/>
      <c r="JJ220" s="72"/>
      <c r="JK220" s="72"/>
      <c r="JL220" s="72"/>
      <c r="JM220" s="72"/>
      <c r="JN220" s="72"/>
      <c r="JO220" s="72"/>
      <c r="JP220" s="72"/>
      <c r="JQ220" s="72"/>
      <c r="JR220" s="72"/>
      <c r="JS220" s="72"/>
      <c r="JT220" s="72"/>
      <c r="JU220" s="72"/>
      <c r="JV220" s="72"/>
      <c r="JW220" s="72"/>
      <c r="JX220" s="72"/>
      <c r="JY220" s="72"/>
      <c r="JZ220" s="72"/>
      <c r="KA220" s="72"/>
      <c r="KB220" s="72"/>
      <c r="KC220" s="72"/>
      <c r="KD220" s="72"/>
      <c r="KE220" s="72"/>
      <c r="KF220" s="72"/>
      <c r="KG220" s="72"/>
      <c r="KH220" s="72"/>
      <c r="KI220" s="72"/>
      <c r="KJ220" s="72"/>
      <c r="KK220" s="72"/>
      <c r="KL220" s="72"/>
      <c r="KM220" s="72"/>
      <c r="KN220" s="72"/>
      <c r="KO220" s="72"/>
      <c r="KP220" s="72"/>
      <c r="KQ220" s="72"/>
      <c r="KR220" s="72"/>
      <c r="KS220" s="72"/>
      <c r="KT220" s="72"/>
      <c r="KU220" s="72"/>
      <c r="KV220" s="72"/>
      <c r="KW220" s="72"/>
      <c r="KX220" s="72"/>
      <c r="KY220" s="72"/>
      <c r="KZ220" s="72"/>
      <c r="LA220" s="72"/>
      <c r="LB220" s="72"/>
      <c r="LC220" s="72"/>
      <c r="LD220" s="72"/>
      <c r="LE220" s="72"/>
      <c r="LF220" s="72"/>
      <c r="LG220" s="72"/>
      <c r="LH220" s="72"/>
      <c r="LI220" s="72"/>
      <c r="LJ220" s="72"/>
      <c r="LK220" s="72"/>
      <c r="LL220" s="72"/>
      <c r="LM220" s="72"/>
      <c r="LN220" s="72"/>
      <c r="LO220" s="72"/>
      <c r="LP220" s="72"/>
      <c r="LQ220" s="72"/>
      <c r="LR220" s="72"/>
      <c r="LS220" s="72"/>
      <c r="LT220" s="72"/>
      <c r="LU220" s="72"/>
      <c r="LV220" s="72"/>
      <c r="LW220" s="72"/>
      <c r="LX220" s="72"/>
      <c r="LY220" s="72"/>
      <c r="LZ220" s="72"/>
      <c r="MA220" s="72"/>
      <c r="MB220" s="72"/>
      <c r="MC220" s="72"/>
      <c r="MD220" s="72"/>
      <c r="ME220" s="72"/>
      <c r="MF220" s="72"/>
      <c r="MG220" s="72"/>
      <c r="MH220" s="72"/>
      <c r="MI220" s="72"/>
      <c r="MJ220" s="72"/>
      <c r="MK220" s="72"/>
      <c r="ML220" s="72"/>
      <c r="MM220" s="72"/>
      <c r="MN220" s="72"/>
      <c r="MO220" s="72"/>
      <c r="MP220" s="72"/>
      <c r="MQ220" s="72"/>
      <c r="MR220" s="72"/>
      <c r="MS220" s="72"/>
      <c r="MT220" s="72"/>
      <c r="MU220" s="72"/>
      <c r="MV220" s="72"/>
      <c r="MW220" s="72"/>
      <c r="MX220" s="72"/>
      <c r="MY220" s="72"/>
      <c r="MZ220" s="72"/>
      <c r="NA220" s="72"/>
      <c r="NB220" s="72"/>
      <c r="NC220" s="72"/>
      <c r="ND220" s="72"/>
      <c r="NE220" s="72"/>
      <c r="NF220" s="72"/>
      <c r="NG220" s="72"/>
      <c r="NH220" s="72"/>
      <c r="NI220" s="72"/>
      <c r="NJ220" s="72"/>
      <c r="NK220" s="72"/>
      <c r="NL220" s="72"/>
      <c r="NM220" s="72"/>
      <c r="NN220" s="72"/>
      <c r="NO220" s="72"/>
      <c r="NP220" s="72"/>
      <c r="NQ220" s="72"/>
      <c r="NR220" s="72"/>
      <c r="NS220" s="72"/>
      <c r="NT220" s="72"/>
    </row>
    <row r="221" spans="21:384"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  <c r="HO221" s="72"/>
      <c r="HP221" s="72"/>
      <c r="HQ221" s="72"/>
      <c r="HR221" s="72"/>
      <c r="HS221" s="72"/>
      <c r="HT221" s="72"/>
      <c r="HU221" s="72"/>
      <c r="HV221" s="72"/>
      <c r="HW221" s="72"/>
      <c r="HX221" s="72"/>
      <c r="HY221" s="72"/>
      <c r="HZ221" s="72"/>
      <c r="IA221" s="72"/>
      <c r="IB221" s="72"/>
      <c r="IC221" s="72"/>
      <c r="ID221" s="72"/>
      <c r="IE221" s="72"/>
      <c r="IF221" s="72"/>
      <c r="IG221" s="72"/>
      <c r="IH221" s="72"/>
      <c r="II221" s="72"/>
      <c r="IJ221" s="72"/>
      <c r="IK221" s="72"/>
      <c r="IL221" s="72"/>
      <c r="IM221" s="72"/>
      <c r="IN221" s="72"/>
      <c r="IO221" s="72"/>
      <c r="IP221" s="72"/>
      <c r="IQ221" s="72"/>
      <c r="IR221" s="72"/>
      <c r="IS221" s="72"/>
      <c r="IT221" s="72"/>
      <c r="IU221" s="72"/>
      <c r="IV221" s="72"/>
      <c r="IW221" s="72"/>
      <c r="IX221" s="72"/>
      <c r="IY221" s="72"/>
      <c r="IZ221" s="72"/>
      <c r="JA221" s="72"/>
      <c r="JB221" s="72"/>
      <c r="JC221" s="72"/>
      <c r="JD221" s="72"/>
      <c r="JE221" s="72"/>
      <c r="JF221" s="72"/>
      <c r="JG221" s="72"/>
      <c r="JH221" s="72"/>
      <c r="JI221" s="72"/>
      <c r="JJ221" s="72"/>
      <c r="JK221" s="72"/>
      <c r="JL221" s="72"/>
      <c r="JM221" s="72"/>
      <c r="JN221" s="72"/>
      <c r="JO221" s="72"/>
      <c r="JP221" s="72"/>
      <c r="JQ221" s="72"/>
      <c r="JR221" s="72"/>
      <c r="JS221" s="72"/>
      <c r="JT221" s="72"/>
      <c r="JU221" s="72"/>
      <c r="JV221" s="72"/>
      <c r="JW221" s="72"/>
      <c r="JX221" s="72"/>
      <c r="JY221" s="72"/>
      <c r="JZ221" s="72"/>
      <c r="KA221" s="72"/>
      <c r="KB221" s="72"/>
      <c r="KC221" s="72"/>
      <c r="KD221" s="72"/>
      <c r="KE221" s="72"/>
      <c r="KF221" s="72"/>
      <c r="KG221" s="72"/>
      <c r="KH221" s="72"/>
      <c r="KI221" s="72"/>
      <c r="KJ221" s="72"/>
      <c r="KK221" s="72"/>
      <c r="KL221" s="72"/>
      <c r="KM221" s="72"/>
      <c r="KN221" s="72"/>
      <c r="KO221" s="72"/>
      <c r="KP221" s="72"/>
      <c r="KQ221" s="72"/>
      <c r="KR221" s="72"/>
      <c r="KS221" s="72"/>
      <c r="KT221" s="72"/>
      <c r="KU221" s="72"/>
      <c r="KV221" s="72"/>
      <c r="KW221" s="72"/>
      <c r="KX221" s="72"/>
      <c r="KY221" s="72"/>
      <c r="KZ221" s="72"/>
      <c r="LA221" s="72"/>
      <c r="LB221" s="72"/>
      <c r="LC221" s="72"/>
      <c r="LD221" s="72"/>
      <c r="LE221" s="72"/>
      <c r="LF221" s="72"/>
      <c r="LG221" s="72"/>
      <c r="LH221" s="72"/>
      <c r="LI221" s="72"/>
      <c r="LJ221" s="72"/>
      <c r="LK221" s="72"/>
      <c r="LL221" s="72"/>
      <c r="LM221" s="72"/>
      <c r="LN221" s="72"/>
      <c r="LO221" s="72"/>
      <c r="LP221" s="72"/>
      <c r="LQ221" s="72"/>
      <c r="LR221" s="72"/>
      <c r="LS221" s="72"/>
      <c r="LT221" s="72"/>
      <c r="LU221" s="72"/>
      <c r="LV221" s="72"/>
      <c r="LW221" s="72"/>
      <c r="LX221" s="72"/>
      <c r="LY221" s="72"/>
      <c r="LZ221" s="72"/>
      <c r="MA221" s="72"/>
      <c r="MB221" s="72"/>
      <c r="MC221" s="72"/>
      <c r="MD221" s="72"/>
      <c r="ME221" s="72"/>
      <c r="MF221" s="72"/>
      <c r="MG221" s="72"/>
      <c r="MH221" s="72"/>
      <c r="MI221" s="72"/>
      <c r="MJ221" s="72"/>
      <c r="MK221" s="72"/>
      <c r="ML221" s="72"/>
      <c r="MM221" s="72"/>
      <c r="MN221" s="72"/>
      <c r="MO221" s="72"/>
      <c r="MP221" s="72"/>
      <c r="MQ221" s="72"/>
      <c r="MR221" s="72"/>
      <c r="MS221" s="72"/>
      <c r="MT221" s="72"/>
      <c r="MU221" s="72"/>
      <c r="MV221" s="72"/>
      <c r="MW221" s="72"/>
      <c r="MX221" s="72"/>
      <c r="MY221" s="72"/>
      <c r="MZ221" s="72"/>
      <c r="NA221" s="72"/>
      <c r="NB221" s="72"/>
      <c r="NC221" s="72"/>
      <c r="ND221" s="72"/>
      <c r="NE221" s="72"/>
      <c r="NF221" s="72"/>
      <c r="NG221" s="72"/>
      <c r="NH221" s="72"/>
      <c r="NI221" s="72"/>
      <c r="NJ221" s="72"/>
      <c r="NK221" s="72"/>
      <c r="NL221" s="72"/>
      <c r="NM221" s="72"/>
      <c r="NN221" s="72"/>
      <c r="NO221" s="72"/>
      <c r="NP221" s="72"/>
      <c r="NQ221" s="72"/>
      <c r="NR221" s="72"/>
      <c r="NS221" s="72"/>
      <c r="NT221" s="72"/>
    </row>
    <row r="222" spans="21:384"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2"/>
      <c r="GV222" s="72"/>
      <c r="GW222" s="72"/>
      <c r="GX222" s="72"/>
      <c r="GY222" s="72"/>
      <c r="GZ222" s="72"/>
      <c r="HA222" s="72"/>
      <c r="HB222" s="72"/>
      <c r="HC222" s="72"/>
      <c r="HD222" s="72"/>
      <c r="HE222" s="72"/>
      <c r="HF222" s="72"/>
      <c r="HG222" s="72"/>
      <c r="HH222" s="72"/>
      <c r="HI222" s="72"/>
      <c r="HJ222" s="72"/>
      <c r="HK222" s="72"/>
      <c r="HL222" s="72"/>
      <c r="HM222" s="72"/>
      <c r="HN222" s="72"/>
      <c r="HO222" s="72"/>
      <c r="HP222" s="72"/>
      <c r="HQ222" s="72"/>
      <c r="HR222" s="72"/>
      <c r="HS222" s="72"/>
      <c r="HT222" s="72"/>
      <c r="HU222" s="72"/>
      <c r="HV222" s="72"/>
      <c r="HW222" s="72"/>
      <c r="HX222" s="72"/>
      <c r="HY222" s="72"/>
      <c r="HZ222" s="72"/>
      <c r="IA222" s="72"/>
      <c r="IB222" s="72"/>
      <c r="IC222" s="72"/>
      <c r="ID222" s="72"/>
      <c r="IE222" s="72"/>
      <c r="IF222" s="72"/>
      <c r="IG222" s="72"/>
      <c r="IH222" s="72"/>
      <c r="II222" s="72"/>
      <c r="IJ222" s="72"/>
      <c r="IK222" s="72"/>
      <c r="IL222" s="72"/>
      <c r="IM222" s="72"/>
      <c r="IN222" s="72"/>
      <c r="IO222" s="72"/>
      <c r="IP222" s="72"/>
      <c r="IQ222" s="72"/>
      <c r="IR222" s="72"/>
      <c r="IS222" s="72"/>
      <c r="IT222" s="72"/>
      <c r="IU222" s="72"/>
      <c r="IV222" s="72"/>
      <c r="IW222" s="72"/>
      <c r="IX222" s="72"/>
      <c r="IY222" s="72"/>
      <c r="IZ222" s="72"/>
      <c r="JA222" s="72"/>
      <c r="JB222" s="72"/>
      <c r="JC222" s="72"/>
      <c r="JD222" s="72"/>
      <c r="JE222" s="72"/>
      <c r="JF222" s="72"/>
      <c r="JG222" s="72"/>
      <c r="JH222" s="72"/>
      <c r="JI222" s="72"/>
      <c r="JJ222" s="72"/>
      <c r="JK222" s="72"/>
      <c r="JL222" s="72"/>
      <c r="JM222" s="72"/>
      <c r="JN222" s="72"/>
      <c r="JO222" s="72"/>
      <c r="JP222" s="72"/>
      <c r="JQ222" s="72"/>
      <c r="JR222" s="72"/>
      <c r="JS222" s="72"/>
      <c r="JT222" s="72"/>
      <c r="JU222" s="72"/>
      <c r="JV222" s="72"/>
      <c r="JW222" s="72"/>
      <c r="JX222" s="72"/>
      <c r="JY222" s="72"/>
      <c r="JZ222" s="72"/>
      <c r="KA222" s="72"/>
      <c r="KB222" s="72"/>
      <c r="KC222" s="72"/>
      <c r="KD222" s="72"/>
      <c r="KE222" s="72"/>
      <c r="KF222" s="72"/>
      <c r="KG222" s="72"/>
      <c r="KH222" s="72"/>
      <c r="KI222" s="72"/>
      <c r="KJ222" s="72"/>
      <c r="KK222" s="72"/>
      <c r="KL222" s="72"/>
      <c r="KM222" s="72"/>
      <c r="KN222" s="72"/>
      <c r="KO222" s="72"/>
      <c r="KP222" s="72"/>
      <c r="KQ222" s="72"/>
      <c r="KR222" s="72"/>
      <c r="KS222" s="72"/>
      <c r="KT222" s="72"/>
      <c r="KU222" s="72"/>
      <c r="KV222" s="72"/>
      <c r="KW222" s="72"/>
      <c r="KX222" s="72"/>
      <c r="KY222" s="72"/>
      <c r="KZ222" s="72"/>
      <c r="LA222" s="72"/>
      <c r="LB222" s="72"/>
      <c r="LC222" s="72"/>
      <c r="LD222" s="72"/>
      <c r="LE222" s="72"/>
      <c r="LF222" s="72"/>
      <c r="LG222" s="72"/>
      <c r="LH222" s="72"/>
      <c r="LI222" s="72"/>
      <c r="LJ222" s="72"/>
      <c r="LK222" s="72"/>
      <c r="LL222" s="72"/>
      <c r="LM222" s="72"/>
      <c r="LN222" s="72"/>
      <c r="LO222" s="72"/>
      <c r="LP222" s="72"/>
      <c r="LQ222" s="72"/>
      <c r="LR222" s="72"/>
      <c r="LS222" s="72"/>
      <c r="LT222" s="72"/>
      <c r="LU222" s="72"/>
      <c r="LV222" s="72"/>
      <c r="LW222" s="72"/>
      <c r="LX222" s="72"/>
      <c r="LY222" s="72"/>
      <c r="LZ222" s="72"/>
      <c r="MA222" s="72"/>
      <c r="MB222" s="72"/>
      <c r="MC222" s="72"/>
      <c r="MD222" s="72"/>
      <c r="ME222" s="72"/>
      <c r="MF222" s="72"/>
      <c r="MG222" s="72"/>
      <c r="MH222" s="72"/>
      <c r="MI222" s="72"/>
      <c r="MJ222" s="72"/>
      <c r="MK222" s="72"/>
      <c r="ML222" s="72"/>
      <c r="MM222" s="72"/>
      <c r="MN222" s="72"/>
      <c r="MO222" s="72"/>
      <c r="MP222" s="72"/>
      <c r="MQ222" s="72"/>
      <c r="MR222" s="72"/>
      <c r="MS222" s="72"/>
      <c r="MT222" s="72"/>
      <c r="MU222" s="72"/>
      <c r="MV222" s="72"/>
      <c r="MW222" s="72"/>
      <c r="MX222" s="72"/>
      <c r="MY222" s="72"/>
      <c r="MZ222" s="72"/>
      <c r="NA222" s="72"/>
      <c r="NB222" s="72"/>
      <c r="NC222" s="72"/>
      <c r="ND222" s="72"/>
      <c r="NE222" s="72"/>
      <c r="NF222" s="72"/>
      <c r="NG222" s="72"/>
      <c r="NH222" s="72"/>
      <c r="NI222" s="72"/>
      <c r="NJ222" s="72"/>
      <c r="NK222" s="72"/>
      <c r="NL222" s="72"/>
      <c r="NM222" s="72"/>
      <c r="NN222" s="72"/>
      <c r="NO222" s="72"/>
      <c r="NP222" s="72"/>
      <c r="NQ222" s="72"/>
      <c r="NR222" s="72"/>
      <c r="NS222" s="72"/>
      <c r="NT222" s="72"/>
    </row>
    <row r="223" spans="21:384"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  <c r="GN223" s="72"/>
      <c r="GO223" s="72"/>
      <c r="GP223" s="72"/>
      <c r="GQ223" s="72"/>
      <c r="GR223" s="72"/>
      <c r="GS223" s="72"/>
      <c r="GT223" s="72"/>
      <c r="GU223" s="72"/>
      <c r="GV223" s="72"/>
      <c r="GW223" s="72"/>
      <c r="GX223" s="72"/>
      <c r="GY223" s="72"/>
      <c r="GZ223" s="72"/>
      <c r="HA223" s="72"/>
      <c r="HB223" s="72"/>
      <c r="HC223" s="72"/>
      <c r="HD223" s="72"/>
      <c r="HE223" s="72"/>
      <c r="HF223" s="72"/>
      <c r="HG223" s="72"/>
      <c r="HH223" s="72"/>
      <c r="HI223" s="72"/>
      <c r="HJ223" s="72"/>
      <c r="HK223" s="72"/>
      <c r="HL223" s="72"/>
      <c r="HM223" s="72"/>
      <c r="HN223" s="72"/>
      <c r="HO223" s="72"/>
      <c r="HP223" s="72"/>
      <c r="HQ223" s="72"/>
      <c r="HR223" s="72"/>
      <c r="HS223" s="72"/>
      <c r="HT223" s="72"/>
      <c r="HU223" s="72"/>
      <c r="HV223" s="72"/>
      <c r="HW223" s="72"/>
      <c r="HX223" s="72"/>
      <c r="HY223" s="72"/>
      <c r="HZ223" s="72"/>
      <c r="IA223" s="72"/>
      <c r="IB223" s="72"/>
      <c r="IC223" s="72"/>
      <c r="ID223" s="72"/>
      <c r="IE223" s="72"/>
      <c r="IF223" s="72"/>
      <c r="IG223" s="72"/>
      <c r="IH223" s="72"/>
      <c r="II223" s="72"/>
      <c r="IJ223" s="72"/>
      <c r="IK223" s="72"/>
      <c r="IL223" s="72"/>
      <c r="IM223" s="72"/>
      <c r="IN223" s="72"/>
      <c r="IO223" s="72"/>
      <c r="IP223" s="72"/>
      <c r="IQ223" s="72"/>
      <c r="IR223" s="72"/>
      <c r="IS223" s="72"/>
      <c r="IT223" s="72"/>
      <c r="IU223" s="72"/>
      <c r="IV223" s="72"/>
      <c r="IW223" s="72"/>
      <c r="IX223" s="72"/>
      <c r="IY223" s="72"/>
      <c r="IZ223" s="72"/>
      <c r="JA223" s="72"/>
      <c r="JB223" s="72"/>
      <c r="JC223" s="72"/>
      <c r="JD223" s="72"/>
      <c r="JE223" s="72"/>
      <c r="JF223" s="72"/>
      <c r="JG223" s="72"/>
      <c r="JH223" s="72"/>
      <c r="JI223" s="72"/>
      <c r="JJ223" s="72"/>
      <c r="JK223" s="72"/>
      <c r="JL223" s="72"/>
      <c r="JM223" s="72"/>
      <c r="JN223" s="72"/>
      <c r="JO223" s="72"/>
      <c r="JP223" s="72"/>
      <c r="JQ223" s="72"/>
      <c r="JR223" s="72"/>
      <c r="JS223" s="72"/>
      <c r="JT223" s="72"/>
      <c r="JU223" s="72"/>
      <c r="JV223" s="72"/>
      <c r="JW223" s="72"/>
      <c r="JX223" s="72"/>
      <c r="JY223" s="72"/>
      <c r="JZ223" s="72"/>
      <c r="KA223" s="72"/>
      <c r="KB223" s="72"/>
      <c r="KC223" s="72"/>
      <c r="KD223" s="72"/>
      <c r="KE223" s="72"/>
      <c r="KF223" s="72"/>
      <c r="KG223" s="72"/>
      <c r="KH223" s="72"/>
      <c r="KI223" s="72"/>
      <c r="KJ223" s="72"/>
      <c r="KK223" s="72"/>
      <c r="KL223" s="72"/>
      <c r="KM223" s="72"/>
      <c r="KN223" s="72"/>
      <c r="KO223" s="72"/>
      <c r="KP223" s="72"/>
      <c r="KQ223" s="72"/>
      <c r="KR223" s="72"/>
      <c r="KS223" s="72"/>
      <c r="KT223" s="72"/>
      <c r="KU223" s="72"/>
      <c r="KV223" s="72"/>
      <c r="KW223" s="72"/>
      <c r="KX223" s="72"/>
      <c r="KY223" s="72"/>
      <c r="KZ223" s="72"/>
      <c r="LA223" s="72"/>
      <c r="LB223" s="72"/>
      <c r="LC223" s="72"/>
      <c r="LD223" s="72"/>
      <c r="LE223" s="72"/>
      <c r="LF223" s="72"/>
      <c r="LG223" s="72"/>
      <c r="LH223" s="72"/>
      <c r="LI223" s="72"/>
      <c r="LJ223" s="72"/>
      <c r="LK223" s="72"/>
      <c r="LL223" s="72"/>
      <c r="LM223" s="72"/>
      <c r="LN223" s="72"/>
      <c r="LO223" s="72"/>
      <c r="LP223" s="72"/>
      <c r="LQ223" s="72"/>
      <c r="LR223" s="72"/>
      <c r="LS223" s="72"/>
      <c r="LT223" s="72"/>
      <c r="LU223" s="72"/>
      <c r="LV223" s="72"/>
      <c r="LW223" s="72"/>
      <c r="LX223" s="72"/>
      <c r="LY223" s="72"/>
      <c r="LZ223" s="72"/>
      <c r="MA223" s="72"/>
      <c r="MB223" s="72"/>
      <c r="MC223" s="72"/>
      <c r="MD223" s="72"/>
      <c r="ME223" s="72"/>
      <c r="MF223" s="72"/>
      <c r="MG223" s="72"/>
      <c r="MH223" s="72"/>
      <c r="MI223" s="72"/>
      <c r="MJ223" s="72"/>
      <c r="MK223" s="72"/>
      <c r="ML223" s="72"/>
      <c r="MM223" s="72"/>
      <c r="MN223" s="72"/>
      <c r="MO223" s="72"/>
      <c r="MP223" s="72"/>
      <c r="MQ223" s="72"/>
      <c r="MR223" s="72"/>
      <c r="MS223" s="72"/>
      <c r="MT223" s="72"/>
      <c r="MU223" s="72"/>
      <c r="MV223" s="72"/>
      <c r="MW223" s="72"/>
      <c r="MX223" s="72"/>
      <c r="MY223" s="72"/>
      <c r="MZ223" s="72"/>
      <c r="NA223" s="72"/>
      <c r="NB223" s="72"/>
      <c r="NC223" s="72"/>
      <c r="ND223" s="72"/>
      <c r="NE223" s="72"/>
      <c r="NF223" s="72"/>
      <c r="NG223" s="72"/>
      <c r="NH223" s="72"/>
      <c r="NI223" s="72"/>
      <c r="NJ223" s="72"/>
      <c r="NK223" s="72"/>
      <c r="NL223" s="72"/>
      <c r="NM223" s="72"/>
      <c r="NN223" s="72"/>
      <c r="NO223" s="72"/>
      <c r="NP223" s="72"/>
      <c r="NQ223" s="72"/>
      <c r="NR223" s="72"/>
      <c r="NS223" s="72"/>
      <c r="NT223" s="72"/>
    </row>
    <row r="224" spans="21:384"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  <c r="IW224" s="72"/>
      <c r="IX224" s="72"/>
      <c r="IY224" s="72"/>
      <c r="IZ224" s="72"/>
      <c r="JA224" s="72"/>
      <c r="JB224" s="72"/>
      <c r="JC224" s="72"/>
      <c r="JD224" s="72"/>
      <c r="JE224" s="72"/>
      <c r="JF224" s="72"/>
      <c r="JG224" s="72"/>
      <c r="JH224" s="72"/>
      <c r="JI224" s="72"/>
      <c r="JJ224" s="72"/>
      <c r="JK224" s="72"/>
      <c r="JL224" s="72"/>
      <c r="JM224" s="72"/>
      <c r="JN224" s="72"/>
      <c r="JO224" s="72"/>
      <c r="JP224" s="72"/>
      <c r="JQ224" s="72"/>
      <c r="JR224" s="72"/>
      <c r="JS224" s="72"/>
      <c r="JT224" s="72"/>
      <c r="JU224" s="72"/>
      <c r="JV224" s="72"/>
      <c r="JW224" s="72"/>
      <c r="JX224" s="72"/>
      <c r="JY224" s="72"/>
      <c r="JZ224" s="72"/>
      <c r="KA224" s="72"/>
      <c r="KB224" s="72"/>
      <c r="KC224" s="72"/>
      <c r="KD224" s="72"/>
      <c r="KE224" s="72"/>
      <c r="KF224" s="72"/>
      <c r="KG224" s="72"/>
      <c r="KH224" s="72"/>
      <c r="KI224" s="72"/>
      <c r="KJ224" s="72"/>
      <c r="KK224" s="72"/>
      <c r="KL224" s="72"/>
      <c r="KM224" s="72"/>
      <c r="KN224" s="72"/>
      <c r="KO224" s="72"/>
      <c r="KP224" s="72"/>
      <c r="KQ224" s="72"/>
      <c r="KR224" s="72"/>
      <c r="KS224" s="72"/>
      <c r="KT224" s="72"/>
      <c r="KU224" s="72"/>
      <c r="KV224" s="72"/>
      <c r="KW224" s="72"/>
      <c r="KX224" s="72"/>
      <c r="KY224" s="72"/>
      <c r="KZ224" s="72"/>
      <c r="LA224" s="72"/>
      <c r="LB224" s="72"/>
      <c r="LC224" s="72"/>
      <c r="LD224" s="72"/>
      <c r="LE224" s="72"/>
      <c r="LF224" s="72"/>
      <c r="LG224" s="72"/>
      <c r="LH224" s="72"/>
      <c r="LI224" s="72"/>
      <c r="LJ224" s="72"/>
      <c r="LK224" s="72"/>
      <c r="LL224" s="72"/>
      <c r="LM224" s="72"/>
      <c r="LN224" s="72"/>
      <c r="LO224" s="72"/>
      <c r="LP224" s="72"/>
      <c r="LQ224" s="72"/>
      <c r="LR224" s="72"/>
      <c r="LS224" s="72"/>
      <c r="LT224" s="72"/>
      <c r="LU224" s="72"/>
      <c r="LV224" s="72"/>
      <c r="LW224" s="72"/>
      <c r="LX224" s="72"/>
      <c r="LY224" s="72"/>
      <c r="LZ224" s="72"/>
      <c r="MA224" s="72"/>
      <c r="MB224" s="72"/>
      <c r="MC224" s="72"/>
      <c r="MD224" s="72"/>
      <c r="ME224" s="72"/>
      <c r="MF224" s="72"/>
      <c r="MG224" s="72"/>
      <c r="MH224" s="72"/>
      <c r="MI224" s="72"/>
      <c r="MJ224" s="72"/>
      <c r="MK224" s="72"/>
      <c r="ML224" s="72"/>
      <c r="MM224" s="72"/>
      <c r="MN224" s="72"/>
      <c r="MO224" s="72"/>
      <c r="MP224" s="72"/>
      <c r="MQ224" s="72"/>
      <c r="MR224" s="72"/>
      <c r="MS224" s="72"/>
      <c r="MT224" s="72"/>
      <c r="MU224" s="72"/>
      <c r="MV224" s="72"/>
      <c r="MW224" s="72"/>
      <c r="MX224" s="72"/>
      <c r="MY224" s="72"/>
      <c r="MZ224" s="72"/>
      <c r="NA224" s="72"/>
      <c r="NB224" s="72"/>
      <c r="NC224" s="72"/>
      <c r="ND224" s="72"/>
      <c r="NE224" s="72"/>
      <c r="NF224" s="72"/>
      <c r="NG224" s="72"/>
      <c r="NH224" s="72"/>
      <c r="NI224" s="72"/>
      <c r="NJ224" s="72"/>
      <c r="NK224" s="72"/>
      <c r="NL224" s="72"/>
      <c r="NM224" s="72"/>
      <c r="NN224" s="72"/>
      <c r="NO224" s="72"/>
      <c r="NP224" s="72"/>
      <c r="NQ224" s="72"/>
      <c r="NR224" s="72"/>
      <c r="NS224" s="72"/>
      <c r="NT224" s="72"/>
    </row>
    <row r="225" spans="21:384"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  <c r="IW225" s="72"/>
      <c r="IX225" s="72"/>
      <c r="IY225" s="72"/>
      <c r="IZ225" s="72"/>
      <c r="JA225" s="72"/>
      <c r="JB225" s="72"/>
      <c r="JC225" s="72"/>
      <c r="JD225" s="72"/>
      <c r="JE225" s="72"/>
      <c r="JF225" s="72"/>
      <c r="JG225" s="72"/>
      <c r="JH225" s="72"/>
      <c r="JI225" s="72"/>
      <c r="JJ225" s="72"/>
      <c r="JK225" s="72"/>
      <c r="JL225" s="72"/>
      <c r="JM225" s="72"/>
      <c r="JN225" s="72"/>
      <c r="JO225" s="72"/>
      <c r="JP225" s="72"/>
      <c r="JQ225" s="72"/>
      <c r="JR225" s="72"/>
      <c r="JS225" s="72"/>
      <c r="JT225" s="72"/>
      <c r="JU225" s="72"/>
      <c r="JV225" s="72"/>
      <c r="JW225" s="72"/>
      <c r="JX225" s="72"/>
      <c r="JY225" s="72"/>
      <c r="JZ225" s="72"/>
      <c r="KA225" s="72"/>
      <c r="KB225" s="72"/>
      <c r="KC225" s="72"/>
      <c r="KD225" s="72"/>
      <c r="KE225" s="72"/>
      <c r="KF225" s="72"/>
      <c r="KG225" s="72"/>
      <c r="KH225" s="72"/>
      <c r="KI225" s="72"/>
      <c r="KJ225" s="72"/>
      <c r="KK225" s="72"/>
      <c r="KL225" s="72"/>
      <c r="KM225" s="72"/>
      <c r="KN225" s="72"/>
      <c r="KO225" s="72"/>
      <c r="KP225" s="72"/>
      <c r="KQ225" s="72"/>
      <c r="KR225" s="72"/>
      <c r="KS225" s="72"/>
      <c r="KT225" s="72"/>
      <c r="KU225" s="72"/>
      <c r="KV225" s="72"/>
      <c r="KW225" s="72"/>
      <c r="KX225" s="72"/>
      <c r="KY225" s="72"/>
      <c r="KZ225" s="72"/>
      <c r="LA225" s="72"/>
      <c r="LB225" s="72"/>
      <c r="LC225" s="72"/>
      <c r="LD225" s="72"/>
      <c r="LE225" s="72"/>
      <c r="LF225" s="72"/>
      <c r="LG225" s="72"/>
      <c r="LH225" s="72"/>
      <c r="LI225" s="72"/>
      <c r="LJ225" s="72"/>
      <c r="LK225" s="72"/>
      <c r="LL225" s="72"/>
      <c r="LM225" s="72"/>
      <c r="LN225" s="72"/>
      <c r="LO225" s="72"/>
      <c r="LP225" s="72"/>
      <c r="LQ225" s="72"/>
      <c r="LR225" s="72"/>
      <c r="LS225" s="72"/>
      <c r="LT225" s="72"/>
      <c r="LU225" s="72"/>
      <c r="LV225" s="72"/>
      <c r="LW225" s="72"/>
      <c r="LX225" s="72"/>
      <c r="LY225" s="72"/>
      <c r="LZ225" s="72"/>
      <c r="MA225" s="72"/>
      <c r="MB225" s="72"/>
      <c r="MC225" s="72"/>
      <c r="MD225" s="72"/>
      <c r="ME225" s="72"/>
      <c r="MF225" s="72"/>
      <c r="MG225" s="72"/>
      <c r="MH225" s="72"/>
      <c r="MI225" s="72"/>
      <c r="MJ225" s="72"/>
      <c r="MK225" s="72"/>
      <c r="ML225" s="72"/>
      <c r="MM225" s="72"/>
      <c r="MN225" s="72"/>
      <c r="MO225" s="72"/>
      <c r="MP225" s="72"/>
      <c r="MQ225" s="72"/>
      <c r="MR225" s="72"/>
      <c r="MS225" s="72"/>
      <c r="MT225" s="72"/>
      <c r="MU225" s="72"/>
      <c r="MV225" s="72"/>
      <c r="MW225" s="72"/>
      <c r="MX225" s="72"/>
      <c r="MY225" s="72"/>
      <c r="MZ225" s="72"/>
      <c r="NA225" s="72"/>
      <c r="NB225" s="72"/>
      <c r="NC225" s="72"/>
      <c r="ND225" s="72"/>
      <c r="NE225" s="72"/>
      <c r="NF225" s="72"/>
      <c r="NG225" s="72"/>
      <c r="NH225" s="72"/>
      <c r="NI225" s="72"/>
      <c r="NJ225" s="72"/>
      <c r="NK225" s="72"/>
      <c r="NL225" s="72"/>
      <c r="NM225" s="72"/>
      <c r="NN225" s="72"/>
      <c r="NO225" s="72"/>
      <c r="NP225" s="72"/>
      <c r="NQ225" s="72"/>
      <c r="NR225" s="72"/>
      <c r="NS225" s="72"/>
      <c r="NT225" s="72"/>
    </row>
    <row r="226" spans="21:384"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  <c r="IW226" s="72"/>
      <c r="IX226" s="72"/>
      <c r="IY226" s="72"/>
      <c r="IZ226" s="72"/>
      <c r="JA226" s="72"/>
      <c r="JB226" s="72"/>
      <c r="JC226" s="72"/>
      <c r="JD226" s="72"/>
      <c r="JE226" s="72"/>
      <c r="JF226" s="72"/>
      <c r="JG226" s="72"/>
      <c r="JH226" s="72"/>
      <c r="JI226" s="72"/>
      <c r="JJ226" s="72"/>
      <c r="JK226" s="72"/>
      <c r="JL226" s="72"/>
      <c r="JM226" s="72"/>
      <c r="JN226" s="72"/>
      <c r="JO226" s="72"/>
      <c r="JP226" s="72"/>
      <c r="JQ226" s="72"/>
      <c r="JR226" s="72"/>
      <c r="JS226" s="72"/>
      <c r="JT226" s="72"/>
      <c r="JU226" s="72"/>
      <c r="JV226" s="72"/>
      <c r="JW226" s="72"/>
      <c r="JX226" s="72"/>
      <c r="JY226" s="72"/>
      <c r="JZ226" s="72"/>
      <c r="KA226" s="72"/>
      <c r="KB226" s="72"/>
      <c r="KC226" s="72"/>
      <c r="KD226" s="72"/>
      <c r="KE226" s="72"/>
      <c r="KF226" s="72"/>
      <c r="KG226" s="72"/>
      <c r="KH226" s="72"/>
      <c r="KI226" s="72"/>
      <c r="KJ226" s="72"/>
      <c r="KK226" s="72"/>
      <c r="KL226" s="72"/>
      <c r="KM226" s="72"/>
      <c r="KN226" s="72"/>
      <c r="KO226" s="72"/>
      <c r="KP226" s="72"/>
      <c r="KQ226" s="72"/>
      <c r="KR226" s="72"/>
      <c r="KS226" s="72"/>
      <c r="KT226" s="72"/>
      <c r="KU226" s="72"/>
      <c r="KV226" s="72"/>
      <c r="KW226" s="72"/>
      <c r="KX226" s="72"/>
      <c r="KY226" s="72"/>
      <c r="KZ226" s="72"/>
      <c r="LA226" s="72"/>
      <c r="LB226" s="72"/>
      <c r="LC226" s="72"/>
      <c r="LD226" s="72"/>
      <c r="LE226" s="72"/>
      <c r="LF226" s="72"/>
      <c r="LG226" s="72"/>
      <c r="LH226" s="72"/>
      <c r="LI226" s="72"/>
      <c r="LJ226" s="72"/>
      <c r="LK226" s="72"/>
      <c r="LL226" s="72"/>
      <c r="LM226" s="72"/>
      <c r="LN226" s="72"/>
      <c r="LO226" s="72"/>
      <c r="LP226" s="72"/>
      <c r="LQ226" s="72"/>
      <c r="LR226" s="72"/>
      <c r="LS226" s="72"/>
      <c r="LT226" s="72"/>
      <c r="LU226" s="72"/>
      <c r="LV226" s="72"/>
      <c r="LW226" s="72"/>
      <c r="LX226" s="72"/>
      <c r="LY226" s="72"/>
      <c r="LZ226" s="72"/>
      <c r="MA226" s="72"/>
      <c r="MB226" s="72"/>
      <c r="MC226" s="72"/>
      <c r="MD226" s="72"/>
      <c r="ME226" s="72"/>
      <c r="MF226" s="72"/>
      <c r="MG226" s="72"/>
      <c r="MH226" s="72"/>
      <c r="MI226" s="72"/>
      <c r="MJ226" s="72"/>
      <c r="MK226" s="72"/>
      <c r="ML226" s="72"/>
      <c r="MM226" s="72"/>
      <c r="MN226" s="72"/>
      <c r="MO226" s="72"/>
      <c r="MP226" s="72"/>
      <c r="MQ226" s="72"/>
      <c r="MR226" s="72"/>
      <c r="MS226" s="72"/>
      <c r="MT226" s="72"/>
      <c r="MU226" s="72"/>
      <c r="MV226" s="72"/>
      <c r="MW226" s="72"/>
      <c r="MX226" s="72"/>
      <c r="MY226" s="72"/>
      <c r="MZ226" s="72"/>
      <c r="NA226" s="72"/>
      <c r="NB226" s="72"/>
      <c r="NC226" s="72"/>
      <c r="ND226" s="72"/>
      <c r="NE226" s="72"/>
      <c r="NF226" s="72"/>
      <c r="NG226" s="72"/>
      <c r="NH226" s="72"/>
      <c r="NI226" s="72"/>
      <c r="NJ226" s="72"/>
      <c r="NK226" s="72"/>
      <c r="NL226" s="72"/>
      <c r="NM226" s="72"/>
      <c r="NN226" s="72"/>
      <c r="NO226" s="72"/>
      <c r="NP226" s="72"/>
      <c r="NQ226" s="72"/>
      <c r="NR226" s="72"/>
      <c r="NS226" s="72"/>
      <c r="NT226" s="72"/>
    </row>
    <row r="227" spans="21:384"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  <c r="IW227" s="72"/>
      <c r="IX227" s="72"/>
      <c r="IY227" s="72"/>
      <c r="IZ227" s="72"/>
      <c r="JA227" s="72"/>
      <c r="JB227" s="72"/>
      <c r="JC227" s="72"/>
      <c r="JD227" s="72"/>
      <c r="JE227" s="72"/>
      <c r="JF227" s="72"/>
      <c r="JG227" s="72"/>
      <c r="JH227" s="72"/>
      <c r="JI227" s="72"/>
      <c r="JJ227" s="72"/>
      <c r="JK227" s="72"/>
      <c r="JL227" s="72"/>
      <c r="JM227" s="72"/>
      <c r="JN227" s="72"/>
      <c r="JO227" s="72"/>
      <c r="JP227" s="72"/>
      <c r="JQ227" s="72"/>
      <c r="JR227" s="72"/>
      <c r="JS227" s="72"/>
      <c r="JT227" s="72"/>
      <c r="JU227" s="72"/>
      <c r="JV227" s="72"/>
      <c r="JW227" s="72"/>
      <c r="JX227" s="72"/>
      <c r="JY227" s="72"/>
      <c r="JZ227" s="72"/>
      <c r="KA227" s="72"/>
      <c r="KB227" s="72"/>
      <c r="KC227" s="72"/>
      <c r="KD227" s="72"/>
      <c r="KE227" s="72"/>
      <c r="KF227" s="72"/>
      <c r="KG227" s="72"/>
      <c r="KH227" s="72"/>
      <c r="KI227" s="72"/>
      <c r="KJ227" s="72"/>
      <c r="KK227" s="72"/>
      <c r="KL227" s="72"/>
      <c r="KM227" s="72"/>
      <c r="KN227" s="72"/>
      <c r="KO227" s="72"/>
      <c r="KP227" s="72"/>
      <c r="KQ227" s="72"/>
      <c r="KR227" s="72"/>
      <c r="KS227" s="72"/>
      <c r="KT227" s="72"/>
      <c r="KU227" s="72"/>
      <c r="KV227" s="72"/>
      <c r="KW227" s="72"/>
      <c r="KX227" s="72"/>
      <c r="KY227" s="72"/>
      <c r="KZ227" s="72"/>
      <c r="LA227" s="72"/>
      <c r="LB227" s="72"/>
      <c r="LC227" s="72"/>
      <c r="LD227" s="72"/>
      <c r="LE227" s="72"/>
      <c r="LF227" s="72"/>
      <c r="LG227" s="72"/>
      <c r="LH227" s="72"/>
      <c r="LI227" s="72"/>
      <c r="LJ227" s="72"/>
      <c r="LK227" s="72"/>
      <c r="LL227" s="72"/>
      <c r="LM227" s="72"/>
      <c r="LN227" s="72"/>
      <c r="LO227" s="72"/>
      <c r="LP227" s="72"/>
      <c r="LQ227" s="72"/>
      <c r="LR227" s="72"/>
      <c r="LS227" s="72"/>
      <c r="LT227" s="72"/>
      <c r="LU227" s="72"/>
      <c r="LV227" s="72"/>
      <c r="LW227" s="72"/>
      <c r="LX227" s="72"/>
      <c r="LY227" s="72"/>
      <c r="LZ227" s="72"/>
      <c r="MA227" s="72"/>
      <c r="MB227" s="72"/>
      <c r="MC227" s="72"/>
      <c r="MD227" s="72"/>
      <c r="ME227" s="72"/>
      <c r="MF227" s="72"/>
      <c r="MG227" s="72"/>
      <c r="MH227" s="72"/>
      <c r="MI227" s="72"/>
      <c r="MJ227" s="72"/>
      <c r="MK227" s="72"/>
      <c r="ML227" s="72"/>
      <c r="MM227" s="72"/>
      <c r="MN227" s="72"/>
      <c r="MO227" s="72"/>
      <c r="MP227" s="72"/>
      <c r="MQ227" s="72"/>
      <c r="MR227" s="72"/>
      <c r="MS227" s="72"/>
      <c r="MT227" s="72"/>
      <c r="MU227" s="72"/>
      <c r="MV227" s="72"/>
      <c r="MW227" s="72"/>
      <c r="MX227" s="72"/>
      <c r="MY227" s="72"/>
      <c r="MZ227" s="72"/>
      <c r="NA227" s="72"/>
      <c r="NB227" s="72"/>
      <c r="NC227" s="72"/>
      <c r="ND227" s="72"/>
      <c r="NE227" s="72"/>
      <c r="NF227" s="72"/>
      <c r="NG227" s="72"/>
      <c r="NH227" s="72"/>
      <c r="NI227" s="72"/>
      <c r="NJ227" s="72"/>
      <c r="NK227" s="72"/>
      <c r="NL227" s="72"/>
      <c r="NM227" s="72"/>
      <c r="NN227" s="72"/>
      <c r="NO227" s="72"/>
      <c r="NP227" s="72"/>
      <c r="NQ227" s="72"/>
      <c r="NR227" s="72"/>
      <c r="NS227" s="72"/>
      <c r="NT227" s="72"/>
    </row>
    <row r="228" spans="21:384"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  <c r="IW228" s="72"/>
      <c r="IX228" s="72"/>
      <c r="IY228" s="72"/>
      <c r="IZ228" s="72"/>
      <c r="JA228" s="72"/>
      <c r="JB228" s="72"/>
      <c r="JC228" s="72"/>
      <c r="JD228" s="72"/>
      <c r="JE228" s="72"/>
      <c r="JF228" s="72"/>
      <c r="JG228" s="72"/>
      <c r="JH228" s="72"/>
      <c r="JI228" s="72"/>
      <c r="JJ228" s="72"/>
      <c r="JK228" s="72"/>
      <c r="JL228" s="72"/>
      <c r="JM228" s="72"/>
      <c r="JN228" s="72"/>
      <c r="JO228" s="72"/>
      <c r="JP228" s="72"/>
      <c r="JQ228" s="72"/>
      <c r="JR228" s="72"/>
      <c r="JS228" s="72"/>
      <c r="JT228" s="72"/>
      <c r="JU228" s="72"/>
      <c r="JV228" s="72"/>
      <c r="JW228" s="72"/>
      <c r="JX228" s="72"/>
      <c r="JY228" s="72"/>
      <c r="JZ228" s="72"/>
      <c r="KA228" s="72"/>
      <c r="KB228" s="72"/>
      <c r="KC228" s="72"/>
      <c r="KD228" s="72"/>
      <c r="KE228" s="72"/>
      <c r="KF228" s="72"/>
      <c r="KG228" s="72"/>
      <c r="KH228" s="72"/>
      <c r="KI228" s="72"/>
      <c r="KJ228" s="72"/>
      <c r="KK228" s="72"/>
      <c r="KL228" s="72"/>
      <c r="KM228" s="72"/>
      <c r="KN228" s="72"/>
      <c r="KO228" s="72"/>
      <c r="KP228" s="72"/>
      <c r="KQ228" s="72"/>
      <c r="KR228" s="72"/>
      <c r="KS228" s="72"/>
      <c r="KT228" s="72"/>
      <c r="KU228" s="72"/>
      <c r="KV228" s="72"/>
      <c r="KW228" s="72"/>
      <c r="KX228" s="72"/>
      <c r="KY228" s="72"/>
      <c r="KZ228" s="72"/>
      <c r="LA228" s="72"/>
      <c r="LB228" s="72"/>
      <c r="LC228" s="72"/>
      <c r="LD228" s="72"/>
      <c r="LE228" s="72"/>
      <c r="LF228" s="72"/>
      <c r="LG228" s="72"/>
      <c r="LH228" s="72"/>
      <c r="LI228" s="72"/>
      <c r="LJ228" s="72"/>
      <c r="LK228" s="72"/>
      <c r="LL228" s="72"/>
      <c r="LM228" s="72"/>
      <c r="LN228" s="72"/>
      <c r="LO228" s="72"/>
      <c r="LP228" s="72"/>
      <c r="LQ228" s="72"/>
      <c r="LR228" s="72"/>
      <c r="LS228" s="72"/>
      <c r="LT228" s="72"/>
      <c r="LU228" s="72"/>
      <c r="LV228" s="72"/>
      <c r="LW228" s="72"/>
      <c r="LX228" s="72"/>
      <c r="LY228" s="72"/>
      <c r="LZ228" s="72"/>
      <c r="MA228" s="72"/>
      <c r="MB228" s="72"/>
      <c r="MC228" s="72"/>
      <c r="MD228" s="72"/>
      <c r="ME228" s="72"/>
      <c r="MF228" s="72"/>
      <c r="MG228" s="72"/>
      <c r="MH228" s="72"/>
      <c r="MI228" s="72"/>
      <c r="MJ228" s="72"/>
      <c r="MK228" s="72"/>
      <c r="ML228" s="72"/>
      <c r="MM228" s="72"/>
      <c r="MN228" s="72"/>
      <c r="MO228" s="72"/>
      <c r="MP228" s="72"/>
      <c r="MQ228" s="72"/>
      <c r="MR228" s="72"/>
      <c r="MS228" s="72"/>
      <c r="MT228" s="72"/>
      <c r="MU228" s="72"/>
      <c r="MV228" s="72"/>
      <c r="MW228" s="72"/>
      <c r="MX228" s="72"/>
      <c r="MY228" s="72"/>
      <c r="MZ228" s="72"/>
      <c r="NA228" s="72"/>
      <c r="NB228" s="72"/>
      <c r="NC228" s="72"/>
      <c r="ND228" s="72"/>
      <c r="NE228" s="72"/>
      <c r="NF228" s="72"/>
      <c r="NG228" s="72"/>
      <c r="NH228" s="72"/>
      <c r="NI228" s="72"/>
      <c r="NJ228" s="72"/>
      <c r="NK228" s="72"/>
      <c r="NL228" s="72"/>
      <c r="NM228" s="72"/>
      <c r="NN228" s="72"/>
      <c r="NO228" s="72"/>
      <c r="NP228" s="72"/>
      <c r="NQ228" s="72"/>
      <c r="NR228" s="72"/>
      <c r="NS228" s="72"/>
      <c r="NT228" s="72"/>
    </row>
    <row r="229" spans="21:384"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  <c r="IW229" s="72"/>
      <c r="IX229" s="72"/>
      <c r="IY229" s="72"/>
      <c r="IZ229" s="72"/>
      <c r="JA229" s="72"/>
      <c r="JB229" s="72"/>
      <c r="JC229" s="72"/>
      <c r="JD229" s="72"/>
      <c r="JE229" s="72"/>
      <c r="JF229" s="72"/>
      <c r="JG229" s="72"/>
      <c r="JH229" s="72"/>
      <c r="JI229" s="72"/>
      <c r="JJ229" s="72"/>
      <c r="JK229" s="72"/>
      <c r="JL229" s="72"/>
      <c r="JM229" s="72"/>
      <c r="JN229" s="72"/>
      <c r="JO229" s="72"/>
      <c r="JP229" s="72"/>
      <c r="JQ229" s="72"/>
      <c r="JR229" s="72"/>
      <c r="JS229" s="72"/>
      <c r="JT229" s="72"/>
      <c r="JU229" s="72"/>
      <c r="JV229" s="72"/>
      <c r="JW229" s="72"/>
      <c r="JX229" s="72"/>
      <c r="JY229" s="72"/>
      <c r="JZ229" s="72"/>
      <c r="KA229" s="72"/>
      <c r="KB229" s="72"/>
      <c r="KC229" s="72"/>
      <c r="KD229" s="72"/>
      <c r="KE229" s="72"/>
      <c r="KF229" s="72"/>
      <c r="KG229" s="72"/>
      <c r="KH229" s="72"/>
      <c r="KI229" s="72"/>
      <c r="KJ229" s="72"/>
      <c r="KK229" s="72"/>
      <c r="KL229" s="72"/>
      <c r="KM229" s="72"/>
      <c r="KN229" s="72"/>
      <c r="KO229" s="72"/>
      <c r="KP229" s="72"/>
      <c r="KQ229" s="72"/>
      <c r="KR229" s="72"/>
      <c r="KS229" s="72"/>
      <c r="KT229" s="72"/>
      <c r="KU229" s="72"/>
      <c r="KV229" s="72"/>
      <c r="KW229" s="72"/>
      <c r="KX229" s="72"/>
      <c r="KY229" s="72"/>
      <c r="KZ229" s="72"/>
      <c r="LA229" s="72"/>
      <c r="LB229" s="72"/>
      <c r="LC229" s="72"/>
      <c r="LD229" s="72"/>
      <c r="LE229" s="72"/>
      <c r="LF229" s="72"/>
      <c r="LG229" s="72"/>
      <c r="LH229" s="72"/>
      <c r="LI229" s="72"/>
      <c r="LJ229" s="72"/>
      <c r="LK229" s="72"/>
      <c r="LL229" s="72"/>
      <c r="LM229" s="72"/>
      <c r="LN229" s="72"/>
      <c r="LO229" s="72"/>
      <c r="LP229" s="72"/>
      <c r="LQ229" s="72"/>
      <c r="LR229" s="72"/>
      <c r="LS229" s="72"/>
      <c r="LT229" s="72"/>
      <c r="LU229" s="72"/>
      <c r="LV229" s="72"/>
      <c r="LW229" s="72"/>
      <c r="LX229" s="72"/>
      <c r="LY229" s="72"/>
      <c r="LZ229" s="72"/>
      <c r="MA229" s="72"/>
      <c r="MB229" s="72"/>
      <c r="MC229" s="72"/>
      <c r="MD229" s="72"/>
      <c r="ME229" s="72"/>
      <c r="MF229" s="72"/>
      <c r="MG229" s="72"/>
      <c r="MH229" s="72"/>
      <c r="MI229" s="72"/>
      <c r="MJ229" s="72"/>
      <c r="MK229" s="72"/>
      <c r="ML229" s="72"/>
      <c r="MM229" s="72"/>
      <c r="MN229" s="72"/>
      <c r="MO229" s="72"/>
      <c r="MP229" s="72"/>
      <c r="MQ229" s="72"/>
      <c r="MR229" s="72"/>
      <c r="MS229" s="72"/>
      <c r="MT229" s="72"/>
      <c r="MU229" s="72"/>
      <c r="MV229" s="72"/>
      <c r="MW229" s="72"/>
      <c r="MX229" s="72"/>
      <c r="MY229" s="72"/>
      <c r="MZ229" s="72"/>
      <c r="NA229" s="72"/>
      <c r="NB229" s="72"/>
      <c r="NC229" s="72"/>
      <c r="ND229" s="72"/>
      <c r="NE229" s="72"/>
      <c r="NF229" s="72"/>
      <c r="NG229" s="72"/>
      <c r="NH229" s="72"/>
      <c r="NI229" s="72"/>
      <c r="NJ229" s="72"/>
      <c r="NK229" s="72"/>
      <c r="NL229" s="72"/>
      <c r="NM229" s="72"/>
      <c r="NN229" s="72"/>
      <c r="NO229" s="72"/>
      <c r="NP229" s="72"/>
      <c r="NQ229" s="72"/>
      <c r="NR229" s="72"/>
      <c r="NS229" s="72"/>
      <c r="NT229" s="72"/>
    </row>
    <row r="230" spans="21:384"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  <c r="IW230" s="72"/>
      <c r="IX230" s="72"/>
      <c r="IY230" s="72"/>
      <c r="IZ230" s="72"/>
      <c r="JA230" s="72"/>
      <c r="JB230" s="72"/>
      <c r="JC230" s="72"/>
      <c r="JD230" s="72"/>
      <c r="JE230" s="72"/>
      <c r="JF230" s="72"/>
      <c r="JG230" s="72"/>
      <c r="JH230" s="72"/>
      <c r="JI230" s="72"/>
      <c r="JJ230" s="72"/>
      <c r="JK230" s="72"/>
      <c r="JL230" s="72"/>
      <c r="JM230" s="72"/>
      <c r="JN230" s="72"/>
      <c r="JO230" s="72"/>
      <c r="JP230" s="72"/>
      <c r="JQ230" s="72"/>
      <c r="JR230" s="72"/>
      <c r="JS230" s="72"/>
      <c r="JT230" s="72"/>
      <c r="JU230" s="72"/>
      <c r="JV230" s="72"/>
      <c r="JW230" s="72"/>
      <c r="JX230" s="72"/>
      <c r="JY230" s="72"/>
      <c r="JZ230" s="72"/>
      <c r="KA230" s="72"/>
      <c r="KB230" s="72"/>
      <c r="KC230" s="72"/>
      <c r="KD230" s="72"/>
      <c r="KE230" s="72"/>
      <c r="KF230" s="72"/>
      <c r="KG230" s="72"/>
      <c r="KH230" s="72"/>
      <c r="KI230" s="72"/>
      <c r="KJ230" s="72"/>
      <c r="KK230" s="72"/>
      <c r="KL230" s="72"/>
      <c r="KM230" s="72"/>
      <c r="KN230" s="72"/>
      <c r="KO230" s="72"/>
      <c r="KP230" s="72"/>
      <c r="KQ230" s="72"/>
      <c r="KR230" s="72"/>
      <c r="KS230" s="72"/>
      <c r="KT230" s="72"/>
      <c r="KU230" s="72"/>
      <c r="KV230" s="72"/>
      <c r="KW230" s="72"/>
      <c r="KX230" s="72"/>
      <c r="KY230" s="72"/>
      <c r="KZ230" s="72"/>
      <c r="LA230" s="72"/>
      <c r="LB230" s="72"/>
      <c r="LC230" s="72"/>
      <c r="LD230" s="72"/>
      <c r="LE230" s="72"/>
      <c r="LF230" s="72"/>
      <c r="LG230" s="72"/>
      <c r="LH230" s="72"/>
      <c r="LI230" s="72"/>
      <c r="LJ230" s="72"/>
      <c r="LK230" s="72"/>
      <c r="LL230" s="72"/>
      <c r="LM230" s="72"/>
      <c r="LN230" s="72"/>
      <c r="LO230" s="72"/>
      <c r="LP230" s="72"/>
      <c r="LQ230" s="72"/>
      <c r="LR230" s="72"/>
      <c r="LS230" s="72"/>
      <c r="LT230" s="72"/>
      <c r="LU230" s="72"/>
      <c r="LV230" s="72"/>
      <c r="LW230" s="72"/>
      <c r="LX230" s="72"/>
      <c r="LY230" s="72"/>
      <c r="LZ230" s="72"/>
      <c r="MA230" s="72"/>
      <c r="MB230" s="72"/>
      <c r="MC230" s="72"/>
      <c r="MD230" s="72"/>
      <c r="ME230" s="72"/>
      <c r="MF230" s="72"/>
      <c r="MG230" s="72"/>
      <c r="MH230" s="72"/>
      <c r="MI230" s="72"/>
      <c r="MJ230" s="72"/>
      <c r="MK230" s="72"/>
      <c r="ML230" s="72"/>
      <c r="MM230" s="72"/>
      <c r="MN230" s="72"/>
      <c r="MO230" s="72"/>
      <c r="MP230" s="72"/>
      <c r="MQ230" s="72"/>
      <c r="MR230" s="72"/>
      <c r="MS230" s="72"/>
      <c r="MT230" s="72"/>
      <c r="MU230" s="72"/>
      <c r="MV230" s="72"/>
      <c r="MW230" s="72"/>
      <c r="MX230" s="72"/>
      <c r="MY230" s="72"/>
      <c r="MZ230" s="72"/>
      <c r="NA230" s="72"/>
      <c r="NB230" s="72"/>
      <c r="NC230" s="72"/>
      <c r="ND230" s="72"/>
      <c r="NE230" s="72"/>
      <c r="NF230" s="72"/>
      <c r="NG230" s="72"/>
      <c r="NH230" s="72"/>
      <c r="NI230" s="72"/>
      <c r="NJ230" s="72"/>
      <c r="NK230" s="72"/>
      <c r="NL230" s="72"/>
      <c r="NM230" s="72"/>
      <c r="NN230" s="72"/>
      <c r="NO230" s="72"/>
      <c r="NP230" s="72"/>
      <c r="NQ230" s="72"/>
      <c r="NR230" s="72"/>
      <c r="NS230" s="72"/>
      <c r="NT230" s="72"/>
    </row>
    <row r="231" spans="21:384"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72"/>
      <c r="HI231" s="72"/>
      <c r="HJ231" s="72"/>
      <c r="HK231" s="72"/>
      <c r="HL231" s="72"/>
      <c r="HM231" s="72"/>
      <c r="HN231" s="72"/>
      <c r="HO231" s="72"/>
      <c r="HP231" s="72"/>
      <c r="HQ231" s="72"/>
      <c r="HR231" s="72"/>
      <c r="HS231" s="72"/>
      <c r="HT231" s="72"/>
      <c r="HU231" s="72"/>
      <c r="HV231" s="72"/>
      <c r="HW231" s="72"/>
      <c r="HX231" s="72"/>
      <c r="HY231" s="72"/>
      <c r="HZ231" s="72"/>
      <c r="IA231" s="72"/>
      <c r="IB231" s="72"/>
      <c r="IC231" s="72"/>
      <c r="ID231" s="72"/>
      <c r="IE231" s="72"/>
      <c r="IF231" s="72"/>
      <c r="IG231" s="72"/>
      <c r="IH231" s="72"/>
      <c r="II231" s="72"/>
      <c r="IJ231" s="72"/>
      <c r="IK231" s="72"/>
      <c r="IL231" s="72"/>
      <c r="IM231" s="72"/>
      <c r="IN231" s="72"/>
      <c r="IO231" s="72"/>
      <c r="IP231" s="72"/>
      <c r="IQ231" s="72"/>
      <c r="IR231" s="72"/>
      <c r="IS231" s="72"/>
      <c r="IT231" s="72"/>
      <c r="IU231" s="72"/>
      <c r="IV231" s="72"/>
      <c r="IW231" s="72"/>
      <c r="IX231" s="72"/>
      <c r="IY231" s="72"/>
      <c r="IZ231" s="72"/>
      <c r="JA231" s="72"/>
      <c r="JB231" s="72"/>
      <c r="JC231" s="72"/>
      <c r="JD231" s="72"/>
      <c r="JE231" s="72"/>
      <c r="JF231" s="72"/>
      <c r="JG231" s="72"/>
      <c r="JH231" s="72"/>
      <c r="JI231" s="72"/>
      <c r="JJ231" s="72"/>
      <c r="JK231" s="72"/>
      <c r="JL231" s="72"/>
      <c r="JM231" s="72"/>
      <c r="JN231" s="72"/>
      <c r="JO231" s="72"/>
      <c r="JP231" s="72"/>
      <c r="JQ231" s="72"/>
      <c r="JR231" s="72"/>
      <c r="JS231" s="72"/>
      <c r="JT231" s="72"/>
      <c r="JU231" s="72"/>
      <c r="JV231" s="72"/>
      <c r="JW231" s="72"/>
      <c r="JX231" s="72"/>
      <c r="JY231" s="72"/>
      <c r="JZ231" s="72"/>
      <c r="KA231" s="72"/>
      <c r="KB231" s="72"/>
      <c r="KC231" s="72"/>
      <c r="KD231" s="72"/>
      <c r="KE231" s="72"/>
      <c r="KF231" s="72"/>
      <c r="KG231" s="72"/>
      <c r="KH231" s="72"/>
      <c r="KI231" s="72"/>
      <c r="KJ231" s="72"/>
      <c r="KK231" s="72"/>
      <c r="KL231" s="72"/>
      <c r="KM231" s="72"/>
      <c r="KN231" s="72"/>
      <c r="KO231" s="72"/>
      <c r="KP231" s="72"/>
      <c r="KQ231" s="72"/>
      <c r="KR231" s="72"/>
      <c r="KS231" s="72"/>
      <c r="KT231" s="72"/>
      <c r="KU231" s="72"/>
      <c r="KV231" s="72"/>
      <c r="KW231" s="72"/>
      <c r="KX231" s="72"/>
      <c r="KY231" s="72"/>
      <c r="KZ231" s="72"/>
      <c r="LA231" s="72"/>
      <c r="LB231" s="72"/>
      <c r="LC231" s="72"/>
      <c r="LD231" s="72"/>
      <c r="LE231" s="72"/>
      <c r="LF231" s="72"/>
      <c r="LG231" s="72"/>
      <c r="LH231" s="72"/>
      <c r="LI231" s="72"/>
      <c r="LJ231" s="72"/>
      <c r="LK231" s="72"/>
      <c r="LL231" s="72"/>
      <c r="LM231" s="72"/>
      <c r="LN231" s="72"/>
      <c r="LO231" s="72"/>
      <c r="LP231" s="72"/>
      <c r="LQ231" s="72"/>
      <c r="LR231" s="72"/>
      <c r="LS231" s="72"/>
      <c r="LT231" s="72"/>
      <c r="LU231" s="72"/>
      <c r="LV231" s="72"/>
      <c r="LW231" s="72"/>
      <c r="LX231" s="72"/>
      <c r="LY231" s="72"/>
      <c r="LZ231" s="72"/>
      <c r="MA231" s="72"/>
      <c r="MB231" s="72"/>
      <c r="MC231" s="72"/>
      <c r="MD231" s="72"/>
      <c r="ME231" s="72"/>
      <c r="MF231" s="72"/>
      <c r="MG231" s="72"/>
      <c r="MH231" s="72"/>
      <c r="MI231" s="72"/>
      <c r="MJ231" s="72"/>
      <c r="MK231" s="72"/>
      <c r="ML231" s="72"/>
      <c r="MM231" s="72"/>
      <c r="MN231" s="72"/>
      <c r="MO231" s="72"/>
      <c r="MP231" s="72"/>
      <c r="MQ231" s="72"/>
      <c r="MR231" s="72"/>
      <c r="MS231" s="72"/>
      <c r="MT231" s="72"/>
      <c r="MU231" s="72"/>
      <c r="MV231" s="72"/>
      <c r="MW231" s="72"/>
      <c r="MX231" s="72"/>
      <c r="MY231" s="72"/>
      <c r="MZ231" s="72"/>
      <c r="NA231" s="72"/>
      <c r="NB231" s="72"/>
      <c r="NC231" s="72"/>
      <c r="ND231" s="72"/>
      <c r="NE231" s="72"/>
      <c r="NF231" s="72"/>
      <c r="NG231" s="72"/>
      <c r="NH231" s="72"/>
      <c r="NI231" s="72"/>
      <c r="NJ231" s="72"/>
      <c r="NK231" s="72"/>
      <c r="NL231" s="72"/>
      <c r="NM231" s="72"/>
      <c r="NN231" s="72"/>
      <c r="NO231" s="72"/>
      <c r="NP231" s="72"/>
      <c r="NQ231" s="72"/>
      <c r="NR231" s="72"/>
      <c r="NS231" s="72"/>
      <c r="NT231" s="72"/>
    </row>
    <row r="232" spans="21:384"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2"/>
      <c r="ID232" s="72"/>
      <c r="IE232" s="72"/>
      <c r="IF232" s="72"/>
      <c r="IG232" s="72"/>
      <c r="IH232" s="72"/>
      <c r="II232" s="72"/>
      <c r="IJ232" s="72"/>
      <c r="IK232" s="72"/>
      <c r="IL232" s="72"/>
      <c r="IM232" s="72"/>
      <c r="IN232" s="72"/>
      <c r="IO232" s="72"/>
      <c r="IP232" s="72"/>
      <c r="IQ232" s="72"/>
      <c r="IR232" s="72"/>
      <c r="IS232" s="72"/>
      <c r="IT232" s="72"/>
      <c r="IU232" s="72"/>
      <c r="IV232" s="72"/>
      <c r="IW232" s="72"/>
      <c r="IX232" s="72"/>
      <c r="IY232" s="72"/>
      <c r="IZ232" s="72"/>
      <c r="JA232" s="72"/>
      <c r="JB232" s="72"/>
      <c r="JC232" s="72"/>
      <c r="JD232" s="72"/>
      <c r="JE232" s="72"/>
      <c r="JF232" s="72"/>
      <c r="JG232" s="72"/>
      <c r="JH232" s="72"/>
      <c r="JI232" s="72"/>
      <c r="JJ232" s="72"/>
      <c r="JK232" s="72"/>
      <c r="JL232" s="72"/>
      <c r="JM232" s="72"/>
      <c r="JN232" s="72"/>
      <c r="JO232" s="72"/>
      <c r="JP232" s="72"/>
      <c r="JQ232" s="72"/>
      <c r="JR232" s="72"/>
      <c r="JS232" s="72"/>
      <c r="JT232" s="72"/>
      <c r="JU232" s="72"/>
      <c r="JV232" s="72"/>
      <c r="JW232" s="72"/>
      <c r="JX232" s="72"/>
      <c r="JY232" s="72"/>
      <c r="JZ232" s="72"/>
      <c r="KA232" s="72"/>
      <c r="KB232" s="72"/>
      <c r="KC232" s="72"/>
      <c r="KD232" s="72"/>
      <c r="KE232" s="72"/>
      <c r="KF232" s="72"/>
      <c r="KG232" s="72"/>
      <c r="KH232" s="72"/>
      <c r="KI232" s="72"/>
      <c r="KJ232" s="72"/>
      <c r="KK232" s="72"/>
      <c r="KL232" s="72"/>
      <c r="KM232" s="72"/>
      <c r="KN232" s="72"/>
      <c r="KO232" s="72"/>
      <c r="KP232" s="72"/>
      <c r="KQ232" s="72"/>
      <c r="KR232" s="72"/>
      <c r="KS232" s="72"/>
      <c r="KT232" s="72"/>
      <c r="KU232" s="72"/>
      <c r="KV232" s="72"/>
      <c r="KW232" s="72"/>
      <c r="KX232" s="72"/>
      <c r="KY232" s="72"/>
      <c r="KZ232" s="72"/>
      <c r="LA232" s="72"/>
      <c r="LB232" s="72"/>
      <c r="LC232" s="72"/>
      <c r="LD232" s="72"/>
      <c r="LE232" s="72"/>
      <c r="LF232" s="72"/>
      <c r="LG232" s="72"/>
      <c r="LH232" s="72"/>
      <c r="LI232" s="72"/>
      <c r="LJ232" s="72"/>
      <c r="LK232" s="72"/>
      <c r="LL232" s="72"/>
      <c r="LM232" s="72"/>
      <c r="LN232" s="72"/>
      <c r="LO232" s="72"/>
      <c r="LP232" s="72"/>
      <c r="LQ232" s="72"/>
      <c r="LR232" s="72"/>
      <c r="LS232" s="72"/>
      <c r="LT232" s="72"/>
      <c r="LU232" s="72"/>
      <c r="LV232" s="72"/>
      <c r="LW232" s="72"/>
      <c r="LX232" s="72"/>
      <c r="LY232" s="72"/>
      <c r="LZ232" s="72"/>
      <c r="MA232" s="72"/>
      <c r="MB232" s="72"/>
      <c r="MC232" s="72"/>
      <c r="MD232" s="72"/>
      <c r="ME232" s="72"/>
      <c r="MF232" s="72"/>
      <c r="MG232" s="72"/>
      <c r="MH232" s="72"/>
      <c r="MI232" s="72"/>
      <c r="MJ232" s="72"/>
      <c r="MK232" s="72"/>
      <c r="ML232" s="72"/>
      <c r="MM232" s="72"/>
      <c r="MN232" s="72"/>
      <c r="MO232" s="72"/>
      <c r="MP232" s="72"/>
      <c r="MQ232" s="72"/>
      <c r="MR232" s="72"/>
      <c r="MS232" s="72"/>
      <c r="MT232" s="72"/>
      <c r="MU232" s="72"/>
      <c r="MV232" s="72"/>
      <c r="MW232" s="72"/>
      <c r="MX232" s="72"/>
      <c r="MY232" s="72"/>
      <c r="MZ232" s="72"/>
      <c r="NA232" s="72"/>
      <c r="NB232" s="72"/>
      <c r="NC232" s="72"/>
      <c r="ND232" s="72"/>
      <c r="NE232" s="72"/>
      <c r="NF232" s="72"/>
      <c r="NG232" s="72"/>
      <c r="NH232" s="72"/>
      <c r="NI232" s="72"/>
      <c r="NJ232" s="72"/>
      <c r="NK232" s="72"/>
      <c r="NL232" s="72"/>
      <c r="NM232" s="72"/>
      <c r="NN232" s="72"/>
      <c r="NO232" s="72"/>
      <c r="NP232" s="72"/>
      <c r="NQ232" s="72"/>
      <c r="NR232" s="72"/>
      <c r="NS232" s="72"/>
      <c r="NT232" s="72"/>
    </row>
    <row r="233" spans="21:384"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  <c r="IW233" s="72"/>
      <c r="IX233" s="72"/>
      <c r="IY233" s="72"/>
      <c r="IZ233" s="72"/>
      <c r="JA233" s="72"/>
      <c r="JB233" s="72"/>
      <c r="JC233" s="72"/>
      <c r="JD233" s="72"/>
      <c r="JE233" s="72"/>
      <c r="JF233" s="72"/>
      <c r="JG233" s="72"/>
      <c r="JH233" s="72"/>
      <c r="JI233" s="72"/>
      <c r="JJ233" s="72"/>
      <c r="JK233" s="72"/>
      <c r="JL233" s="72"/>
      <c r="JM233" s="72"/>
      <c r="JN233" s="72"/>
      <c r="JO233" s="72"/>
      <c r="JP233" s="72"/>
      <c r="JQ233" s="72"/>
      <c r="JR233" s="72"/>
      <c r="JS233" s="72"/>
      <c r="JT233" s="72"/>
      <c r="JU233" s="72"/>
      <c r="JV233" s="72"/>
      <c r="JW233" s="72"/>
      <c r="JX233" s="72"/>
      <c r="JY233" s="72"/>
      <c r="JZ233" s="72"/>
      <c r="KA233" s="72"/>
      <c r="KB233" s="72"/>
      <c r="KC233" s="72"/>
      <c r="KD233" s="72"/>
      <c r="KE233" s="72"/>
      <c r="KF233" s="72"/>
      <c r="KG233" s="72"/>
      <c r="KH233" s="72"/>
      <c r="KI233" s="72"/>
      <c r="KJ233" s="72"/>
      <c r="KK233" s="72"/>
      <c r="KL233" s="72"/>
      <c r="KM233" s="72"/>
      <c r="KN233" s="72"/>
      <c r="KO233" s="72"/>
      <c r="KP233" s="72"/>
      <c r="KQ233" s="72"/>
      <c r="KR233" s="72"/>
      <c r="KS233" s="72"/>
      <c r="KT233" s="72"/>
      <c r="KU233" s="72"/>
      <c r="KV233" s="72"/>
      <c r="KW233" s="72"/>
      <c r="KX233" s="72"/>
      <c r="KY233" s="72"/>
      <c r="KZ233" s="72"/>
      <c r="LA233" s="72"/>
      <c r="LB233" s="72"/>
      <c r="LC233" s="72"/>
      <c r="LD233" s="72"/>
      <c r="LE233" s="72"/>
      <c r="LF233" s="72"/>
      <c r="LG233" s="72"/>
      <c r="LH233" s="72"/>
      <c r="LI233" s="72"/>
      <c r="LJ233" s="72"/>
      <c r="LK233" s="72"/>
      <c r="LL233" s="72"/>
      <c r="LM233" s="72"/>
      <c r="LN233" s="72"/>
      <c r="LO233" s="72"/>
      <c r="LP233" s="72"/>
      <c r="LQ233" s="72"/>
      <c r="LR233" s="72"/>
      <c r="LS233" s="72"/>
      <c r="LT233" s="72"/>
      <c r="LU233" s="72"/>
      <c r="LV233" s="72"/>
      <c r="LW233" s="72"/>
      <c r="LX233" s="72"/>
      <c r="LY233" s="72"/>
      <c r="LZ233" s="72"/>
      <c r="MA233" s="72"/>
      <c r="MB233" s="72"/>
      <c r="MC233" s="72"/>
      <c r="MD233" s="72"/>
      <c r="ME233" s="72"/>
      <c r="MF233" s="72"/>
      <c r="MG233" s="72"/>
      <c r="MH233" s="72"/>
      <c r="MI233" s="72"/>
      <c r="MJ233" s="72"/>
      <c r="MK233" s="72"/>
      <c r="ML233" s="72"/>
      <c r="MM233" s="72"/>
      <c r="MN233" s="72"/>
      <c r="MO233" s="72"/>
      <c r="MP233" s="72"/>
      <c r="MQ233" s="72"/>
      <c r="MR233" s="72"/>
      <c r="MS233" s="72"/>
      <c r="MT233" s="72"/>
      <c r="MU233" s="72"/>
      <c r="MV233" s="72"/>
      <c r="MW233" s="72"/>
      <c r="MX233" s="72"/>
      <c r="MY233" s="72"/>
      <c r="MZ233" s="72"/>
      <c r="NA233" s="72"/>
      <c r="NB233" s="72"/>
      <c r="NC233" s="72"/>
      <c r="ND233" s="72"/>
      <c r="NE233" s="72"/>
      <c r="NF233" s="72"/>
      <c r="NG233" s="72"/>
      <c r="NH233" s="72"/>
      <c r="NI233" s="72"/>
      <c r="NJ233" s="72"/>
      <c r="NK233" s="72"/>
      <c r="NL233" s="72"/>
      <c r="NM233" s="72"/>
      <c r="NN233" s="72"/>
      <c r="NO233" s="72"/>
      <c r="NP233" s="72"/>
      <c r="NQ233" s="72"/>
      <c r="NR233" s="72"/>
      <c r="NS233" s="72"/>
      <c r="NT233" s="72"/>
    </row>
    <row r="234" spans="21:384"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  <c r="IW234" s="72"/>
      <c r="IX234" s="72"/>
      <c r="IY234" s="72"/>
      <c r="IZ234" s="72"/>
      <c r="JA234" s="72"/>
      <c r="JB234" s="72"/>
      <c r="JC234" s="72"/>
      <c r="JD234" s="72"/>
      <c r="JE234" s="72"/>
      <c r="JF234" s="72"/>
      <c r="JG234" s="72"/>
      <c r="JH234" s="72"/>
      <c r="JI234" s="72"/>
      <c r="JJ234" s="72"/>
      <c r="JK234" s="72"/>
      <c r="JL234" s="72"/>
      <c r="JM234" s="72"/>
      <c r="JN234" s="72"/>
      <c r="JO234" s="72"/>
      <c r="JP234" s="72"/>
      <c r="JQ234" s="72"/>
      <c r="JR234" s="72"/>
      <c r="JS234" s="72"/>
      <c r="JT234" s="72"/>
      <c r="JU234" s="72"/>
      <c r="JV234" s="72"/>
      <c r="JW234" s="72"/>
      <c r="JX234" s="72"/>
      <c r="JY234" s="72"/>
      <c r="JZ234" s="72"/>
      <c r="KA234" s="72"/>
      <c r="KB234" s="72"/>
      <c r="KC234" s="72"/>
      <c r="KD234" s="72"/>
      <c r="KE234" s="72"/>
      <c r="KF234" s="72"/>
      <c r="KG234" s="72"/>
      <c r="KH234" s="72"/>
      <c r="KI234" s="72"/>
      <c r="KJ234" s="72"/>
      <c r="KK234" s="72"/>
      <c r="KL234" s="72"/>
      <c r="KM234" s="72"/>
      <c r="KN234" s="72"/>
      <c r="KO234" s="72"/>
      <c r="KP234" s="72"/>
      <c r="KQ234" s="72"/>
      <c r="KR234" s="72"/>
      <c r="KS234" s="72"/>
      <c r="KT234" s="72"/>
      <c r="KU234" s="72"/>
      <c r="KV234" s="72"/>
      <c r="KW234" s="72"/>
      <c r="KX234" s="72"/>
      <c r="KY234" s="72"/>
      <c r="KZ234" s="72"/>
      <c r="LA234" s="72"/>
      <c r="LB234" s="72"/>
      <c r="LC234" s="72"/>
      <c r="LD234" s="72"/>
      <c r="LE234" s="72"/>
      <c r="LF234" s="72"/>
      <c r="LG234" s="72"/>
      <c r="LH234" s="72"/>
      <c r="LI234" s="72"/>
      <c r="LJ234" s="72"/>
      <c r="LK234" s="72"/>
      <c r="LL234" s="72"/>
      <c r="LM234" s="72"/>
      <c r="LN234" s="72"/>
      <c r="LO234" s="72"/>
      <c r="LP234" s="72"/>
      <c r="LQ234" s="72"/>
      <c r="LR234" s="72"/>
      <c r="LS234" s="72"/>
      <c r="LT234" s="72"/>
      <c r="LU234" s="72"/>
      <c r="LV234" s="72"/>
      <c r="LW234" s="72"/>
      <c r="LX234" s="72"/>
      <c r="LY234" s="72"/>
      <c r="LZ234" s="72"/>
      <c r="MA234" s="72"/>
      <c r="MB234" s="72"/>
      <c r="MC234" s="72"/>
      <c r="MD234" s="72"/>
      <c r="ME234" s="72"/>
      <c r="MF234" s="72"/>
      <c r="MG234" s="72"/>
      <c r="MH234" s="72"/>
      <c r="MI234" s="72"/>
      <c r="MJ234" s="72"/>
      <c r="MK234" s="72"/>
      <c r="ML234" s="72"/>
      <c r="MM234" s="72"/>
      <c r="MN234" s="72"/>
      <c r="MO234" s="72"/>
      <c r="MP234" s="72"/>
      <c r="MQ234" s="72"/>
      <c r="MR234" s="72"/>
      <c r="MS234" s="72"/>
      <c r="MT234" s="72"/>
      <c r="MU234" s="72"/>
      <c r="MV234" s="72"/>
      <c r="MW234" s="72"/>
      <c r="MX234" s="72"/>
      <c r="MY234" s="72"/>
      <c r="MZ234" s="72"/>
      <c r="NA234" s="72"/>
      <c r="NB234" s="72"/>
      <c r="NC234" s="72"/>
      <c r="ND234" s="72"/>
      <c r="NE234" s="72"/>
      <c r="NF234" s="72"/>
      <c r="NG234" s="72"/>
      <c r="NH234" s="72"/>
      <c r="NI234" s="72"/>
      <c r="NJ234" s="72"/>
      <c r="NK234" s="72"/>
      <c r="NL234" s="72"/>
      <c r="NM234" s="72"/>
      <c r="NN234" s="72"/>
      <c r="NO234" s="72"/>
      <c r="NP234" s="72"/>
      <c r="NQ234" s="72"/>
      <c r="NR234" s="72"/>
      <c r="NS234" s="72"/>
      <c r="NT234" s="72"/>
    </row>
    <row r="235" spans="21:384"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  <c r="IW235" s="72"/>
      <c r="IX235" s="72"/>
      <c r="IY235" s="72"/>
      <c r="IZ235" s="72"/>
      <c r="JA235" s="72"/>
      <c r="JB235" s="72"/>
      <c r="JC235" s="72"/>
      <c r="JD235" s="72"/>
      <c r="JE235" s="72"/>
      <c r="JF235" s="72"/>
      <c r="JG235" s="72"/>
      <c r="JH235" s="72"/>
      <c r="JI235" s="72"/>
      <c r="JJ235" s="72"/>
      <c r="JK235" s="72"/>
      <c r="JL235" s="72"/>
      <c r="JM235" s="72"/>
      <c r="JN235" s="72"/>
      <c r="JO235" s="72"/>
      <c r="JP235" s="72"/>
      <c r="JQ235" s="72"/>
      <c r="JR235" s="72"/>
      <c r="JS235" s="72"/>
      <c r="JT235" s="72"/>
      <c r="JU235" s="72"/>
      <c r="JV235" s="72"/>
      <c r="JW235" s="72"/>
      <c r="JX235" s="72"/>
      <c r="JY235" s="72"/>
      <c r="JZ235" s="72"/>
      <c r="KA235" s="72"/>
      <c r="KB235" s="72"/>
      <c r="KC235" s="72"/>
      <c r="KD235" s="72"/>
      <c r="KE235" s="72"/>
      <c r="KF235" s="72"/>
      <c r="KG235" s="72"/>
      <c r="KH235" s="72"/>
      <c r="KI235" s="72"/>
      <c r="KJ235" s="72"/>
      <c r="KK235" s="72"/>
      <c r="KL235" s="72"/>
      <c r="KM235" s="72"/>
      <c r="KN235" s="72"/>
      <c r="KO235" s="72"/>
      <c r="KP235" s="72"/>
      <c r="KQ235" s="72"/>
      <c r="KR235" s="72"/>
      <c r="KS235" s="72"/>
      <c r="KT235" s="72"/>
      <c r="KU235" s="72"/>
      <c r="KV235" s="72"/>
      <c r="KW235" s="72"/>
      <c r="KX235" s="72"/>
      <c r="KY235" s="72"/>
      <c r="KZ235" s="72"/>
      <c r="LA235" s="72"/>
      <c r="LB235" s="72"/>
      <c r="LC235" s="72"/>
      <c r="LD235" s="72"/>
      <c r="LE235" s="72"/>
      <c r="LF235" s="72"/>
      <c r="LG235" s="72"/>
      <c r="LH235" s="72"/>
      <c r="LI235" s="72"/>
      <c r="LJ235" s="72"/>
      <c r="LK235" s="72"/>
      <c r="LL235" s="72"/>
      <c r="LM235" s="72"/>
      <c r="LN235" s="72"/>
      <c r="LO235" s="72"/>
      <c r="LP235" s="72"/>
      <c r="LQ235" s="72"/>
      <c r="LR235" s="72"/>
      <c r="LS235" s="72"/>
      <c r="LT235" s="72"/>
      <c r="LU235" s="72"/>
      <c r="LV235" s="72"/>
      <c r="LW235" s="72"/>
      <c r="LX235" s="72"/>
      <c r="LY235" s="72"/>
      <c r="LZ235" s="72"/>
      <c r="MA235" s="72"/>
      <c r="MB235" s="72"/>
      <c r="MC235" s="72"/>
      <c r="MD235" s="72"/>
      <c r="ME235" s="72"/>
      <c r="MF235" s="72"/>
      <c r="MG235" s="72"/>
      <c r="MH235" s="72"/>
      <c r="MI235" s="72"/>
      <c r="MJ235" s="72"/>
      <c r="MK235" s="72"/>
      <c r="ML235" s="72"/>
      <c r="MM235" s="72"/>
      <c r="MN235" s="72"/>
      <c r="MO235" s="72"/>
      <c r="MP235" s="72"/>
      <c r="MQ235" s="72"/>
      <c r="MR235" s="72"/>
      <c r="MS235" s="72"/>
      <c r="MT235" s="72"/>
      <c r="MU235" s="72"/>
      <c r="MV235" s="72"/>
      <c r="MW235" s="72"/>
      <c r="MX235" s="72"/>
      <c r="MY235" s="72"/>
      <c r="MZ235" s="72"/>
      <c r="NA235" s="72"/>
      <c r="NB235" s="72"/>
      <c r="NC235" s="72"/>
      <c r="ND235" s="72"/>
      <c r="NE235" s="72"/>
      <c r="NF235" s="72"/>
      <c r="NG235" s="72"/>
      <c r="NH235" s="72"/>
      <c r="NI235" s="72"/>
      <c r="NJ235" s="72"/>
      <c r="NK235" s="72"/>
      <c r="NL235" s="72"/>
      <c r="NM235" s="72"/>
      <c r="NN235" s="72"/>
      <c r="NO235" s="72"/>
      <c r="NP235" s="72"/>
      <c r="NQ235" s="72"/>
      <c r="NR235" s="72"/>
      <c r="NS235" s="72"/>
      <c r="NT235" s="72"/>
    </row>
    <row r="236" spans="21:384"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2"/>
      <c r="ID236" s="72"/>
      <c r="IE236" s="72"/>
      <c r="IF236" s="72"/>
      <c r="IG236" s="72"/>
      <c r="IH236" s="72"/>
      <c r="II236" s="72"/>
      <c r="IJ236" s="72"/>
      <c r="IK236" s="72"/>
      <c r="IL236" s="72"/>
      <c r="IM236" s="72"/>
      <c r="IN236" s="72"/>
      <c r="IO236" s="72"/>
      <c r="IP236" s="72"/>
      <c r="IQ236" s="72"/>
      <c r="IR236" s="72"/>
      <c r="IS236" s="72"/>
      <c r="IT236" s="72"/>
      <c r="IU236" s="72"/>
      <c r="IV236" s="72"/>
      <c r="IW236" s="72"/>
      <c r="IX236" s="72"/>
      <c r="IY236" s="72"/>
      <c r="IZ236" s="72"/>
      <c r="JA236" s="72"/>
      <c r="JB236" s="72"/>
      <c r="JC236" s="72"/>
      <c r="JD236" s="72"/>
      <c r="JE236" s="72"/>
      <c r="JF236" s="72"/>
      <c r="JG236" s="72"/>
      <c r="JH236" s="72"/>
      <c r="JI236" s="72"/>
      <c r="JJ236" s="72"/>
      <c r="JK236" s="72"/>
      <c r="JL236" s="72"/>
      <c r="JM236" s="72"/>
      <c r="JN236" s="72"/>
      <c r="JO236" s="72"/>
      <c r="JP236" s="72"/>
      <c r="JQ236" s="72"/>
      <c r="JR236" s="72"/>
      <c r="JS236" s="72"/>
      <c r="JT236" s="72"/>
      <c r="JU236" s="72"/>
      <c r="JV236" s="72"/>
      <c r="JW236" s="72"/>
      <c r="JX236" s="72"/>
      <c r="JY236" s="72"/>
      <c r="JZ236" s="72"/>
      <c r="KA236" s="72"/>
      <c r="KB236" s="72"/>
      <c r="KC236" s="72"/>
      <c r="KD236" s="72"/>
      <c r="KE236" s="72"/>
      <c r="KF236" s="72"/>
      <c r="KG236" s="72"/>
      <c r="KH236" s="72"/>
      <c r="KI236" s="72"/>
      <c r="KJ236" s="72"/>
      <c r="KK236" s="72"/>
      <c r="KL236" s="72"/>
      <c r="KM236" s="72"/>
      <c r="KN236" s="72"/>
      <c r="KO236" s="72"/>
      <c r="KP236" s="72"/>
      <c r="KQ236" s="72"/>
      <c r="KR236" s="72"/>
      <c r="KS236" s="72"/>
      <c r="KT236" s="72"/>
      <c r="KU236" s="72"/>
      <c r="KV236" s="72"/>
      <c r="KW236" s="72"/>
      <c r="KX236" s="72"/>
      <c r="KY236" s="72"/>
      <c r="KZ236" s="72"/>
      <c r="LA236" s="72"/>
      <c r="LB236" s="72"/>
      <c r="LC236" s="72"/>
      <c r="LD236" s="72"/>
      <c r="LE236" s="72"/>
      <c r="LF236" s="72"/>
      <c r="LG236" s="72"/>
      <c r="LH236" s="72"/>
      <c r="LI236" s="72"/>
      <c r="LJ236" s="72"/>
      <c r="LK236" s="72"/>
      <c r="LL236" s="72"/>
      <c r="LM236" s="72"/>
      <c r="LN236" s="72"/>
      <c r="LO236" s="72"/>
      <c r="LP236" s="72"/>
      <c r="LQ236" s="72"/>
      <c r="LR236" s="72"/>
      <c r="LS236" s="72"/>
      <c r="LT236" s="72"/>
      <c r="LU236" s="72"/>
      <c r="LV236" s="72"/>
      <c r="LW236" s="72"/>
      <c r="LX236" s="72"/>
      <c r="LY236" s="72"/>
      <c r="LZ236" s="72"/>
      <c r="MA236" s="72"/>
      <c r="MB236" s="72"/>
      <c r="MC236" s="72"/>
      <c r="MD236" s="72"/>
      <c r="ME236" s="72"/>
      <c r="MF236" s="72"/>
      <c r="MG236" s="72"/>
      <c r="MH236" s="72"/>
      <c r="MI236" s="72"/>
      <c r="MJ236" s="72"/>
      <c r="MK236" s="72"/>
      <c r="ML236" s="72"/>
      <c r="MM236" s="72"/>
      <c r="MN236" s="72"/>
      <c r="MO236" s="72"/>
      <c r="MP236" s="72"/>
      <c r="MQ236" s="72"/>
      <c r="MR236" s="72"/>
      <c r="MS236" s="72"/>
      <c r="MT236" s="72"/>
      <c r="MU236" s="72"/>
      <c r="MV236" s="72"/>
      <c r="MW236" s="72"/>
      <c r="MX236" s="72"/>
      <c r="MY236" s="72"/>
      <c r="MZ236" s="72"/>
      <c r="NA236" s="72"/>
      <c r="NB236" s="72"/>
      <c r="NC236" s="72"/>
      <c r="ND236" s="72"/>
      <c r="NE236" s="72"/>
      <c r="NF236" s="72"/>
      <c r="NG236" s="72"/>
      <c r="NH236" s="72"/>
      <c r="NI236" s="72"/>
      <c r="NJ236" s="72"/>
      <c r="NK236" s="72"/>
      <c r="NL236" s="72"/>
      <c r="NM236" s="72"/>
      <c r="NN236" s="72"/>
      <c r="NO236" s="72"/>
      <c r="NP236" s="72"/>
      <c r="NQ236" s="72"/>
      <c r="NR236" s="72"/>
      <c r="NS236" s="72"/>
      <c r="NT236" s="72"/>
    </row>
    <row r="237" spans="21:384"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72"/>
      <c r="GV237" s="72"/>
      <c r="GW237" s="72"/>
      <c r="GX237" s="72"/>
      <c r="GY237" s="72"/>
      <c r="GZ237" s="72"/>
      <c r="HA237" s="72"/>
      <c r="HB237" s="72"/>
      <c r="HC237" s="72"/>
      <c r="HD237" s="72"/>
      <c r="HE237" s="72"/>
      <c r="HF237" s="72"/>
      <c r="HG237" s="72"/>
      <c r="HH237" s="72"/>
      <c r="HI237" s="72"/>
      <c r="HJ237" s="72"/>
      <c r="HK237" s="72"/>
      <c r="HL237" s="72"/>
      <c r="HM237" s="72"/>
      <c r="HN237" s="72"/>
      <c r="HO237" s="72"/>
      <c r="HP237" s="72"/>
      <c r="HQ237" s="72"/>
      <c r="HR237" s="72"/>
      <c r="HS237" s="72"/>
      <c r="HT237" s="72"/>
      <c r="HU237" s="72"/>
      <c r="HV237" s="72"/>
      <c r="HW237" s="72"/>
      <c r="HX237" s="72"/>
      <c r="HY237" s="72"/>
      <c r="HZ237" s="72"/>
      <c r="IA237" s="72"/>
      <c r="IB237" s="72"/>
      <c r="IC237" s="72"/>
      <c r="ID237" s="72"/>
      <c r="IE237" s="72"/>
      <c r="IF237" s="72"/>
      <c r="IG237" s="72"/>
      <c r="IH237" s="72"/>
      <c r="II237" s="72"/>
      <c r="IJ237" s="72"/>
      <c r="IK237" s="72"/>
      <c r="IL237" s="72"/>
      <c r="IM237" s="72"/>
      <c r="IN237" s="72"/>
      <c r="IO237" s="72"/>
      <c r="IP237" s="72"/>
      <c r="IQ237" s="72"/>
      <c r="IR237" s="72"/>
      <c r="IS237" s="72"/>
      <c r="IT237" s="72"/>
      <c r="IU237" s="72"/>
      <c r="IV237" s="72"/>
      <c r="IW237" s="72"/>
      <c r="IX237" s="72"/>
      <c r="IY237" s="72"/>
      <c r="IZ237" s="72"/>
      <c r="JA237" s="72"/>
      <c r="JB237" s="72"/>
      <c r="JC237" s="72"/>
      <c r="JD237" s="72"/>
      <c r="JE237" s="72"/>
      <c r="JF237" s="72"/>
      <c r="JG237" s="72"/>
      <c r="JH237" s="72"/>
      <c r="JI237" s="72"/>
      <c r="JJ237" s="72"/>
      <c r="JK237" s="72"/>
      <c r="JL237" s="72"/>
      <c r="JM237" s="72"/>
      <c r="JN237" s="72"/>
      <c r="JO237" s="72"/>
      <c r="JP237" s="72"/>
      <c r="JQ237" s="72"/>
      <c r="JR237" s="72"/>
      <c r="JS237" s="72"/>
      <c r="JT237" s="72"/>
      <c r="JU237" s="72"/>
      <c r="JV237" s="72"/>
      <c r="JW237" s="72"/>
      <c r="JX237" s="72"/>
      <c r="JY237" s="72"/>
      <c r="JZ237" s="72"/>
      <c r="KA237" s="72"/>
      <c r="KB237" s="72"/>
      <c r="KC237" s="72"/>
      <c r="KD237" s="72"/>
      <c r="KE237" s="72"/>
      <c r="KF237" s="72"/>
      <c r="KG237" s="72"/>
      <c r="KH237" s="72"/>
      <c r="KI237" s="72"/>
      <c r="KJ237" s="72"/>
      <c r="KK237" s="72"/>
      <c r="KL237" s="72"/>
      <c r="KM237" s="72"/>
      <c r="KN237" s="72"/>
      <c r="KO237" s="72"/>
      <c r="KP237" s="72"/>
      <c r="KQ237" s="72"/>
      <c r="KR237" s="72"/>
      <c r="KS237" s="72"/>
      <c r="KT237" s="72"/>
      <c r="KU237" s="72"/>
      <c r="KV237" s="72"/>
      <c r="KW237" s="72"/>
      <c r="KX237" s="72"/>
      <c r="KY237" s="72"/>
      <c r="KZ237" s="72"/>
      <c r="LA237" s="72"/>
      <c r="LB237" s="72"/>
      <c r="LC237" s="72"/>
      <c r="LD237" s="72"/>
      <c r="LE237" s="72"/>
      <c r="LF237" s="72"/>
      <c r="LG237" s="72"/>
      <c r="LH237" s="72"/>
      <c r="LI237" s="72"/>
      <c r="LJ237" s="72"/>
      <c r="LK237" s="72"/>
      <c r="LL237" s="72"/>
      <c r="LM237" s="72"/>
      <c r="LN237" s="72"/>
      <c r="LO237" s="72"/>
      <c r="LP237" s="72"/>
      <c r="LQ237" s="72"/>
      <c r="LR237" s="72"/>
      <c r="LS237" s="72"/>
      <c r="LT237" s="72"/>
      <c r="LU237" s="72"/>
      <c r="LV237" s="72"/>
      <c r="LW237" s="72"/>
      <c r="LX237" s="72"/>
      <c r="LY237" s="72"/>
      <c r="LZ237" s="72"/>
      <c r="MA237" s="72"/>
      <c r="MB237" s="72"/>
      <c r="MC237" s="72"/>
      <c r="MD237" s="72"/>
      <c r="ME237" s="72"/>
      <c r="MF237" s="72"/>
      <c r="MG237" s="72"/>
      <c r="MH237" s="72"/>
      <c r="MI237" s="72"/>
      <c r="MJ237" s="72"/>
      <c r="MK237" s="72"/>
      <c r="ML237" s="72"/>
      <c r="MM237" s="72"/>
      <c r="MN237" s="72"/>
      <c r="MO237" s="72"/>
      <c r="MP237" s="72"/>
      <c r="MQ237" s="72"/>
      <c r="MR237" s="72"/>
      <c r="MS237" s="72"/>
      <c r="MT237" s="72"/>
      <c r="MU237" s="72"/>
      <c r="MV237" s="72"/>
      <c r="MW237" s="72"/>
      <c r="MX237" s="72"/>
      <c r="MY237" s="72"/>
      <c r="MZ237" s="72"/>
      <c r="NA237" s="72"/>
      <c r="NB237" s="72"/>
      <c r="NC237" s="72"/>
      <c r="ND237" s="72"/>
      <c r="NE237" s="72"/>
      <c r="NF237" s="72"/>
      <c r="NG237" s="72"/>
      <c r="NH237" s="72"/>
      <c r="NI237" s="72"/>
      <c r="NJ237" s="72"/>
      <c r="NK237" s="72"/>
      <c r="NL237" s="72"/>
      <c r="NM237" s="72"/>
      <c r="NN237" s="72"/>
      <c r="NO237" s="72"/>
      <c r="NP237" s="72"/>
      <c r="NQ237" s="72"/>
      <c r="NR237" s="72"/>
      <c r="NS237" s="72"/>
      <c r="NT237" s="72"/>
    </row>
  </sheetData>
  <sheetProtection formatCells="0" formatColumns="0" formatRows="0" insertColumns="0" insertRows="0" insertHyperlinks="0" deleteColumns="0" deleteRows="0"/>
  <mergeCells count="329">
    <mergeCell ref="A61:B61"/>
    <mergeCell ref="U147:W147"/>
    <mergeCell ref="U148:W148"/>
    <mergeCell ref="U149:W149"/>
    <mergeCell ref="U150:W150"/>
    <mergeCell ref="U151:W151"/>
    <mergeCell ref="U152:W152"/>
    <mergeCell ref="U137:W137"/>
    <mergeCell ref="U138:W138"/>
    <mergeCell ref="U139:W139"/>
    <mergeCell ref="U140:W140"/>
    <mergeCell ref="U141:W141"/>
    <mergeCell ref="U142:W142"/>
    <mergeCell ref="U143:W143"/>
    <mergeCell ref="U144:W144"/>
    <mergeCell ref="U145:W145"/>
    <mergeCell ref="A70:B72"/>
    <mergeCell ref="U70:W72"/>
    <mergeCell ref="C70:H70"/>
    <mergeCell ref="I70:K70"/>
    <mergeCell ref="L70:N70"/>
    <mergeCell ref="O70:Q70"/>
    <mergeCell ref="R70:T70"/>
    <mergeCell ref="C71:E71"/>
    <mergeCell ref="F71:H71"/>
    <mergeCell ref="I71:K71"/>
    <mergeCell ref="L71:N71"/>
    <mergeCell ref="O71:Q71"/>
    <mergeCell ref="R71:T71"/>
    <mergeCell ref="U166:W166"/>
    <mergeCell ref="U167:W167"/>
    <mergeCell ref="U14:W16"/>
    <mergeCell ref="U157:W157"/>
    <mergeCell ref="U158:W158"/>
    <mergeCell ref="U159:W159"/>
    <mergeCell ref="U160:W160"/>
    <mergeCell ref="U161:W161"/>
    <mergeCell ref="U162:W162"/>
    <mergeCell ref="U163:W163"/>
    <mergeCell ref="U164:W164"/>
    <mergeCell ref="U165:W165"/>
    <mergeCell ref="U136:W136"/>
    <mergeCell ref="U153:W153"/>
    <mergeCell ref="U154:W154"/>
    <mergeCell ref="U155:W155"/>
    <mergeCell ref="U156:W156"/>
    <mergeCell ref="U17:W17"/>
    <mergeCell ref="U19:W19"/>
    <mergeCell ref="U20:W20"/>
    <mergeCell ref="U21:W23"/>
    <mergeCell ref="U24:W24"/>
    <mergeCell ref="U26:W26"/>
    <mergeCell ref="U146:W146"/>
    <mergeCell ref="U28:W28"/>
    <mergeCell ref="U29:W29"/>
    <mergeCell ref="U37:W37"/>
    <mergeCell ref="U44:W44"/>
    <mergeCell ref="U55:W55"/>
    <mergeCell ref="U64:W64"/>
    <mergeCell ref="U127:W127"/>
    <mergeCell ref="U128:W128"/>
    <mergeCell ref="U100:W100"/>
    <mergeCell ref="U101:W101"/>
    <mergeCell ref="U102:W102"/>
    <mergeCell ref="U103:W103"/>
    <mergeCell ref="U104:W104"/>
    <mergeCell ref="U105:W105"/>
    <mergeCell ref="U106:W106"/>
    <mergeCell ref="U107:W107"/>
    <mergeCell ref="U108:W108"/>
    <mergeCell ref="U91:W91"/>
    <mergeCell ref="U92:W92"/>
    <mergeCell ref="U93:W93"/>
    <mergeCell ref="U94:W94"/>
    <mergeCell ref="U95:W95"/>
    <mergeCell ref="U96:W96"/>
    <mergeCell ref="U109:W109"/>
    <mergeCell ref="U110:W110"/>
    <mergeCell ref="U111:W111"/>
    <mergeCell ref="U112:W112"/>
    <mergeCell ref="U113:W113"/>
    <mergeCell ref="U97:W97"/>
    <mergeCell ref="U98:W98"/>
    <mergeCell ref="U99:W99"/>
    <mergeCell ref="U114:W114"/>
    <mergeCell ref="U115:W115"/>
    <mergeCell ref="U116:W116"/>
    <mergeCell ref="U117:W117"/>
    <mergeCell ref="U130:W130"/>
    <mergeCell ref="U131:W131"/>
    <mergeCell ref="U132:W132"/>
    <mergeCell ref="U133:W133"/>
    <mergeCell ref="U134:W134"/>
    <mergeCell ref="U135:W135"/>
    <mergeCell ref="U118:W118"/>
    <mergeCell ref="U119:W119"/>
    <mergeCell ref="U120:W120"/>
    <mergeCell ref="U121:W121"/>
    <mergeCell ref="U122:W122"/>
    <mergeCell ref="U123:W123"/>
    <mergeCell ref="U124:W124"/>
    <mergeCell ref="U125:W125"/>
    <mergeCell ref="U126:W126"/>
    <mergeCell ref="U129:W129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62:W62"/>
    <mergeCell ref="U63:W63"/>
    <mergeCell ref="U65:W65"/>
    <mergeCell ref="U66:W66"/>
    <mergeCell ref="U67:W67"/>
    <mergeCell ref="U68:W68"/>
    <mergeCell ref="U69:W69"/>
    <mergeCell ref="U53:W53"/>
    <mergeCell ref="U54:W54"/>
    <mergeCell ref="U61:W61"/>
    <mergeCell ref="U56:W56"/>
    <mergeCell ref="U57:W57"/>
    <mergeCell ref="U58:W58"/>
    <mergeCell ref="U59:W59"/>
    <mergeCell ref="U60:W60"/>
    <mergeCell ref="U50:W50"/>
    <mergeCell ref="U45:W45"/>
    <mergeCell ref="U46:W46"/>
    <mergeCell ref="U47:W47"/>
    <mergeCell ref="U48:W48"/>
    <mergeCell ref="U49:W49"/>
    <mergeCell ref="U51:W51"/>
    <mergeCell ref="U52:W52"/>
    <mergeCell ref="U36:W36"/>
    <mergeCell ref="U43:W43"/>
    <mergeCell ref="U38:W38"/>
    <mergeCell ref="U39:W39"/>
    <mergeCell ref="U40:W40"/>
    <mergeCell ref="U41:W41"/>
    <mergeCell ref="U42:W42"/>
    <mergeCell ref="U18:W18"/>
    <mergeCell ref="U25:W25"/>
    <mergeCell ref="U35:W35"/>
    <mergeCell ref="U30:W30"/>
    <mergeCell ref="U31:W31"/>
    <mergeCell ref="U32:W32"/>
    <mergeCell ref="U33:W33"/>
    <mergeCell ref="U34:W34"/>
    <mergeCell ref="A1:W1"/>
    <mergeCell ref="A2:W2"/>
    <mergeCell ref="A3:W3"/>
    <mergeCell ref="A4:W4"/>
    <mergeCell ref="A5:B5"/>
    <mergeCell ref="C5:D5"/>
    <mergeCell ref="E5:G5"/>
    <mergeCell ref="L5:M5"/>
    <mergeCell ref="O5:Q5"/>
    <mergeCell ref="V5:W5"/>
    <mergeCell ref="R5:S5"/>
    <mergeCell ref="P15:Q15"/>
    <mergeCell ref="R15:T15"/>
    <mergeCell ref="A6:A10"/>
    <mergeCell ref="B6:G6"/>
    <mergeCell ref="U27:W27"/>
    <mergeCell ref="H6:M6"/>
    <mergeCell ref="N6:S6"/>
    <mergeCell ref="T6:W6"/>
    <mergeCell ref="B7:B10"/>
    <mergeCell ref="C7:C10"/>
    <mergeCell ref="D7:D10"/>
    <mergeCell ref="Q7:Q10"/>
    <mergeCell ref="R7:R10"/>
    <mergeCell ref="S7:S10"/>
    <mergeCell ref="T7:U7"/>
    <mergeCell ref="V7:W7"/>
    <mergeCell ref="P7:P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O21:Q21"/>
    <mergeCell ref="R21:T21"/>
    <mergeCell ref="A15:B17"/>
    <mergeCell ref="A21:B24"/>
    <mergeCell ref="O22:Q22"/>
    <mergeCell ref="R22:T22"/>
    <mergeCell ref="C22:E22"/>
    <mergeCell ref="F22:H22"/>
    <mergeCell ref="L15:M15"/>
    <mergeCell ref="N15:O15"/>
    <mergeCell ref="C15:C16"/>
    <mergeCell ref="D15:D16"/>
    <mergeCell ref="A60:B60"/>
    <mergeCell ref="A62:B62"/>
    <mergeCell ref="A63:B63"/>
    <mergeCell ref="A64:B64"/>
    <mergeCell ref="A65:B65"/>
    <mergeCell ref="H15:H16"/>
    <mergeCell ref="I15:I16"/>
    <mergeCell ref="J15:J16"/>
    <mergeCell ref="K15:K16"/>
    <mergeCell ref="I21:K21"/>
    <mergeCell ref="A51:B51"/>
    <mergeCell ref="A52:B52"/>
    <mergeCell ref="A26:B26"/>
    <mergeCell ref="A27:B27"/>
    <mergeCell ref="A28:B28"/>
    <mergeCell ref="A29:B29"/>
    <mergeCell ref="A30:B30"/>
    <mergeCell ref="A31:B31"/>
    <mergeCell ref="A32:B32"/>
    <mergeCell ref="A33:B33"/>
    <mergeCell ref="A53:B53"/>
    <mergeCell ref="A54:B54"/>
    <mergeCell ref="A55:B55"/>
    <mergeCell ref="A56:B56"/>
    <mergeCell ref="A83:A84"/>
    <mergeCell ref="A85:A86"/>
    <mergeCell ref="O163:T163"/>
    <mergeCell ref="A164:B164"/>
    <mergeCell ref="C164:F167"/>
    <mergeCell ref="G164:N167"/>
    <mergeCell ref="O164:T167"/>
    <mergeCell ref="A165:B165"/>
    <mergeCell ref="A166:B166"/>
    <mergeCell ref="A167:B167"/>
    <mergeCell ref="A163:B163"/>
    <mergeCell ref="C163:F163"/>
    <mergeCell ref="G163:N163"/>
    <mergeCell ref="A151:A152"/>
    <mergeCell ref="A159:A160"/>
    <mergeCell ref="A161:A162"/>
    <mergeCell ref="A133:A134"/>
    <mergeCell ref="A135:A136"/>
    <mergeCell ref="A153:A154"/>
    <mergeCell ref="A155:A156"/>
    <mergeCell ref="A157:A158"/>
    <mergeCell ref="A129:A130"/>
    <mergeCell ref="A107:A108"/>
    <mergeCell ref="A109:A110"/>
    <mergeCell ref="A66:B66"/>
    <mergeCell ref="A67:B67"/>
    <mergeCell ref="A68:B68"/>
    <mergeCell ref="A69:B69"/>
    <mergeCell ref="A59:B59"/>
    <mergeCell ref="A149:A150"/>
    <mergeCell ref="A73:A74"/>
    <mergeCell ref="A75:A76"/>
    <mergeCell ref="A77:A78"/>
    <mergeCell ref="A87:A88"/>
    <mergeCell ref="A89:A90"/>
    <mergeCell ref="A91:A92"/>
    <mergeCell ref="A93:A94"/>
    <mergeCell ref="A123:A124"/>
    <mergeCell ref="A125:A126"/>
    <mergeCell ref="A127:A128"/>
    <mergeCell ref="A79:A80"/>
    <mergeCell ref="A81:A82"/>
    <mergeCell ref="A95:A96"/>
    <mergeCell ref="A97:A98"/>
    <mergeCell ref="A99:A100"/>
    <mergeCell ref="A101:A102"/>
    <mergeCell ref="A103:A104"/>
    <mergeCell ref="A105:A106"/>
    <mergeCell ref="A57:B57"/>
    <mergeCell ref="A58:B58"/>
    <mergeCell ref="A39:B39"/>
    <mergeCell ref="A40:B40"/>
    <mergeCell ref="A41:B41"/>
    <mergeCell ref="A42:B42"/>
    <mergeCell ref="A44:B44"/>
    <mergeCell ref="A45:B45"/>
    <mergeCell ref="G15:G16"/>
    <mergeCell ref="A18:A19"/>
    <mergeCell ref="A20:B20"/>
    <mergeCell ref="C21:H21"/>
    <mergeCell ref="F15:F16"/>
    <mergeCell ref="A111:A112"/>
    <mergeCell ref="A113:A114"/>
    <mergeCell ref="A115:A116"/>
    <mergeCell ref="A117:A118"/>
    <mergeCell ref="A131:A132"/>
    <mergeCell ref="A119:A120"/>
    <mergeCell ref="A121:A122"/>
    <mergeCell ref="A137:A138"/>
    <mergeCell ref="A139:A140"/>
    <mergeCell ref="A141:A142"/>
    <mergeCell ref="A143:A144"/>
    <mergeCell ref="A145:A146"/>
    <mergeCell ref="A147:A148"/>
    <mergeCell ref="T5:U5"/>
    <mergeCell ref="H5:K5"/>
    <mergeCell ref="L21:N21"/>
    <mergeCell ref="A35:B35"/>
    <mergeCell ref="A43:B43"/>
    <mergeCell ref="A50:B50"/>
    <mergeCell ref="A34:B34"/>
    <mergeCell ref="A36:B36"/>
    <mergeCell ref="A37:B37"/>
    <mergeCell ref="A38:B38"/>
    <mergeCell ref="A46:B46"/>
    <mergeCell ref="A47:B47"/>
    <mergeCell ref="A48:B48"/>
    <mergeCell ref="A49:B49"/>
    <mergeCell ref="I22:K22"/>
    <mergeCell ref="L22:N22"/>
    <mergeCell ref="E15:E16"/>
    <mergeCell ref="A25:B25"/>
    <mergeCell ref="A14:F14"/>
    <mergeCell ref="G14:T14"/>
  </mergeCells>
  <dataValidations count="2">
    <dataValidation showDropDown="1" showInputMessage="1" showErrorMessage="1" sqref="R5:S5"/>
    <dataValidation type="list" allowBlank="1" showInputMessage="1" showErrorMessage="1" sqref="C5:D5">
      <formula1>Statelist</formula1>
    </dataValidation>
  </dataValidations>
  <printOptions horizontalCentered="1"/>
  <pageMargins left="0.2" right="0.15" top="0.33" bottom="0.17" header="0.33" footer="0.17"/>
  <pageSetup paperSize="5" scale="45" fitToHeight="12" orientation="landscape" r:id="rId1"/>
  <headerFooter>
    <oddFooter>&amp;CPages &amp;P of &amp;N</oddFooter>
  </headerFooter>
  <rowBreaks count="3" manualBreakCount="3">
    <brk id="42" max="22" man="1"/>
    <brk id="84" max="22" man="1"/>
    <brk id="126" max="22" man="1"/>
  </rowBreaks>
  <ignoredErrors>
    <ignoredError sqref="V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165"/>
  <sheetViews>
    <sheetView tabSelected="1" zoomScale="60" zoomScaleNormal="60" workbookViewId="0">
      <pane xSplit="2" ySplit="9" topLeftCell="C130" activePane="bottomRight" state="frozen"/>
      <selection activeCell="K23" activeCellId="7" sqref="L23:N162 C151:K162 K26:K27 K31:K35 K35 K35 K23 K23:K66"/>
      <selection pane="topRight" activeCell="K23" activeCellId="7" sqref="L23:N162 C151:K162 K26:K27 K31:K35 K35 K35 K23 K23:K66"/>
      <selection pane="bottomLeft" activeCell="K23" activeCellId="7" sqref="L23:N162 C151:K162 K26:K27 K31:K35 K35 K35 K23 K23:K66"/>
      <selection pane="bottomRight" activeCell="A135" sqref="A135:XFD135"/>
    </sheetView>
  </sheetViews>
  <sheetFormatPr defaultRowHeight="18.75"/>
  <cols>
    <col min="1" max="1" width="8" customWidth="1"/>
    <col min="2" max="2" width="25.28515625" style="333" customWidth="1"/>
    <col min="3" max="3" width="21.85546875" style="333" customWidth="1"/>
    <col min="4" max="4" width="11.42578125" customWidth="1"/>
    <col min="5" max="5" width="11.140625" customWidth="1"/>
    <col min="6" max="11" width="12.28515625" customWidth="1"/>
    <col min="12" max="12" width="10.7109375" customWidth="1"/>
    <col min="13" max="13" width="12.85546875" customWidth="1"/>
    <col min="14" max="14" width="10.5703125" customWidth="1"/>
    <col min="15" max="15" width="9.85546875" customWidth="1"/>
    <col min="16" max="16" width="11.5703125" customWidth="1"/>
    <col min="17" max="17" width="10.7109375" customWidth="1"/>
    <col min="18" max="18" width="11.42578125" customWidth="1"/>
    <col min="19" max="19" width="13.140625" customWidth="1"/>
    <col min="20" max="20" width="10.5703125" customWidth="1"/>
    <col min="21" max="21" width="11.5703125" customWidth="1"/>
    <col min="22" max="22" width="12" customWidth="1"/>
    <col min="23" max="23" width="12.7109375" customWidth="1"/>
    <col min="24" max="25" width="10.85546875" customWidth="1"/>
  </cols>
  <sheetData>
    <row r="1" spans="1:23">
      <c r="A1" s="825"/>
      <c r="B1" s="826"/>
      <c r="C1" s="829" t="s">
        <v>0</v>
      </c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6"/>
      <c r="W1" s="826"/>
    </row>
    <row r="2" spans="1:23">
      <c r="A2" s="825"/>
      <c r="B2" s="826"/>
      <c r="C2" s="829" t="s">
        <v>1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6"/>
      <c r="W2" s="826"/>
    </row>
    <row r="3" spans="1:23">
      <c r="A3" s="825"/>
      <c r="B3" s="826"/>
      <c r="C3" s="830" t="s">
        <v>2</v>
      </c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26"/>
      <c r="W3" s="826"/>
    </row>
    <row r="4" spans="1:23" ht="18.75" customHeight="1">
      <c r="A4" s="827"/>
      <c r="B4" s="828"/>
      <c r="C4" s="831" t="s">
        <v>114</v>
      </c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28"/>
      <c r="W4" s="828"/>
    </row>
    <row r="5" spans="1:23" ht="30.75" customHeight="1">
      <c r="A5" s="841" t="s">
        <v>3</v>
      </c>
      <c r="B5" s="842"/>
      <c r="C5" s="843" t="s">
        <v>694</v>
      </c>
      <c r="D5" s="844"/>
      <c r="E5" s="815" t="s">
        <v>4</v>
      </c>
      <c r="F5" s="845"/>
      <c r="G5" s="845"/>
      <c r="H5" s="845"/>
      <c r="I5" s="845"/>
      <c r="J5" s="816"/>
      <c r="K5" s="817">
        <v>11</v>
      </c>
      <c r="L5" s="818"/>
      <c r="M5" s="809" t="s">
        <v>5</v>
      </c>
      <c r="N5" s="810"/>
      <c r="O5" s="287">
        <v>56</v>
      </c>
      <c r="P5" s="815" t="s">
        <v>6</v>
      </c>
      <c r="Q5" s="816"/>
      <c r="R5" s="832" t="s">
        <v>995</v>
      </c>
      <c r="S5" s="833"/>
      <c r="T5" s="809" t="s">
        <v>96</v>
      </c>
      <c r="U5" s="810"/>
      <c r="V5" s="834">
        <v>2019</v>
      </c>
      <c r="W5" s="835"/>
    </row>
    <row r="6" spans="1:23" ht="15">
      <c r="A6" s="836" t="s">
        <v>100</v>
      </c>
      <c r="B6" s="837" t="s">
        <v>101</v>
      </c>
      <c r="C6" s="839" t="s">
        <v>102</v>
      </c>
      <c r="D6" s="804" t="s">
        <v>103</v>
      </c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</row>
    <row r="7" spans="1:23" ht="15">
      <c r="A7" s="804"/>
      <c r="B7" s="838"/>
      <c r="C7" s="840"/>
      <c r="D7" s="804" t="s">
        <v>104</v>
      </c>
      <c r="E7" s="804"/>
      <c r="F7" s="805" t="s">
        <v>172</v>
      </c>
      <c r="G7" s="819"/>
      <c r="H7" s="819"/>
      <c r="I7" s="819"/>
      <c r="J7" s="819"/>
      <c r="K7" s="806"/>
      <c r="L7" s="804" t="s">
        <v>105</v>
      </c>
      <c r="M7" s="804"/>
      <c r="N7" s="804" t="s">
        <v>106</v>
      </c>
      <c r="O7" s="804"/>
      <c r="P7" s="804"/>
      <c r="Q7" s="804"/>
      <c r="R7" s="804"/>
      <c r="S7" s="804"/>
      <c r="T7" s="804"/>
      <c r="U7" s="804"/>
      <c r="V7" s="804" t="s">
        <v>107</v>
      </c>
      <c r="W7" s="804"/>
    </row>
    <row r="8" spans="1:23" ht="30" customHeight="1">
      <c r="A8" s="804"/>
      <c r="B8" s="838"/>
      <c r="C8" s="840"/>
      <c r="D8" s="804"/>
      <c r="E8" s="804"/>
      <c r="F8" s="805" t="s">
        <v>171</v>
      </c>
      <c r="G8" s="806"/>
      <c r="H8" s="805" t="s">
        <v>174</v>
      </c>
      <c r="I8" s="806"/>
      <c r="J8" s="805" t="s">
        <v>173</v>
      </c>
      <c r="K8" s="806"/>
      <c r="L8" s="804"/>
      <c r="M8" s="804"/>
      <c r="N8" s="804" t="s">
        <v>108</v>
      </c>
      <c r="O8" s="804"/>
      <c r="P8" s="804" t="s">
        <v>109</v>
      </c>
      <c r="Q8" s="804"/>
      <c r="R8" s="804" t="s">
        <v>110</v>
      </c>
      <c r="S8" s="804"/>
      <c r="T8" s="804" t="s">
        <v>111</v>
      </c>
      <c r="U8" s="804"/>
      <c r="V8" s="804"/>
      <c r="W8" s="804"/>
    </row>
    <row r="9" spans="1:23" ht="39.75" customHeight="1">
      <c r="A9" s="804"/>
      <c r="B9" s="838"/>
      <c r="C9" s="837"/>
      <c r="D9" s="13" t="s">
        <v>22</v>
      </c>
      <c r="E9" s="13" t="s">
        <v>23</v>
      </c>
      <c r="F9" s="13" t="s">
        <v>22</v>
      </c>
      <c r="G9" s="13" t="s">
        <v>23</v>
      </c>
      <c r="H9" s="13" t="s">
        <v>22</v>
      </c>
      <c r="I9" s="13" t="s">
        <v>23</v>
      </c>
      <c r="J9" s="13" t="s">
        <v>22</v>
      </c>
      <c r="K9" s="13" t="s">
        <v>23</v>
      </c>
      <c r="L9" s="13" t="s">
        <v>22</v>
      </c>
      <c r="M9" s="13" t="s">
        <v>23</v>
      </c>
      <c r="N9" s="13" t="s">
        <v>22</v>
      </c>
      <c r="O9" s="13" t="s">
        <v>23</v>
      </c>
      <c r="P9" s="13" t="s">
        <v>22</v>
      </c>
      <c r="Q9" s="13" t="s">
        <v>23</v>
      </c>
      <c r="R9" s="13" t="s">
        <v>22</v>
      </c>
      <c r="S9" s="13" t="s">
        <v>23</v>
      </c>
      <c r="T9" s="13" t="s">
        <v>22</v>
      </c>
      <c r="U9" s="13" t="s">
        <v>23</v>
      </c>
      <c r="V9" s="13" t="s">
        <v>22</v>
      </c>
      <c r="W9" s="13" t="s">
        <v>23</v>
      </c>
    </row>
    <row r="10" spans="1:23" ht="30" customHeight="1">
      <c r="A10" s="802">
        <v>1</v>
      </c>
      <c r="B10" s="803" t="s">
        <v>164</v>
      </c>
      <c r="C10" s="328" t="s">
        <v>160</v>
      </c>
      <c r="D10" s="323">
        <f>'Screening Compiled'!C26</f>
        <v>0</v>
      </c>
      <c r="E10" s="323">
        <f>'Screening Compiled'!D26</f>
        <v>0</v>
      </c>
      <c r="F10" s="323">
        <f>'Screening Compiled'!C73</f>
        <v>0</v>
      </c>
      <c r="G10" s="323">
        <f>'Screening Compiled'!C74</f>
        <v>0</v>
      </c>
      <c r="H10" s="323">
        <f>'Screening Compiled'!D73</f>
        <v>0</v>
      </c>
      <c r="I10" s="323">
        <f>'Screening Compiled'!D74</f>
        <v>0</v>
      </c>
      <c r="J10" s="323">
        <f>'Screening Compiled'!E73</f>
        <v>0</v>
      </c>
      <c r="K10" s="323">
        <f>'Screening Compiled'!E74</f>
        <v>0</v>
      </c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4">
        <f>L10-(N10+P10+R10+T10)</f>
        <v>0</v>
      </c>
      <c r="W10" s="324">
        <f>M10-(O10+Q10+S10+U10)</f>
        <v>0</v>
      </c>
    </row>
    <row r="11" spans="1:23" ht="30" customHeight="1">
      <c r="A11" s="802"/>
      <c r="B11" s="803"/>
      <c r="C11" s="328" t="s">
        <v>161</v>
      </c>
      <c r="D11" s="323">
        <f>'Screening Compiled'!F26</f>
        <v>0</v>
      </c>
      <c r="E11" s="323">
        <f>'Screening Compiled'!G26</f>
        <v>0</v>
      </c>
      <c r="F11" s="323">
        <f>'Screening Compiled'!F73</f>
        <v>0</v>
      </c>
      <c r="G11" s="323">
        <f>'Screening Compiled'!F74</f>
        <v>0</v>
      </c>
      <c r="H11" s="323">
        <f>'Screening Compiled'!G73</f>
        <v>0</v>
      </c>
      <c r="I11" s="323">
        <f>'Screening Compiled'!G74</f>
        <v>0</v>
      </c>
      <c r="J11" s="323">
        <f>'Screening Compiled'!H73</f>
        <v>0</v>
      </c>
      <c r="K11" s="323">
        <f>'Screening Compiled'!H74</f>
        <v>0</v>
      </c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4">
        <f t="shared" ref="V11:V74" si="0">L11-(N11+P11+R11+T11)</f>
        <v>0</v>
      </c>
      <c r="W11" s="324">
        <f t="shared" ref="W11:W74" si="1">M11-(O11+Q11+S11+U11)</f>
        <v>0</v>
      </c>
    </row>
    <row r="12" spans="1:23" ht="24.75" customHeight="1">
      <c r="A12" s="802"/>
      <c r="B12" s="803"/>
      <c r="C12" s="328" t="s">
        <v>162</v>
      </c>
      <c r="D12" s="323">
        <f>'Screening Compiled'!I26</f>
        <v>0</v>
      </c>
      <c r="E12" s="323">
        <f>'Screening Compiled'!J26</f>
        <v>0</v>
      </c>
      <c r="F12" s="323">
        <f>'Screening Compiled'!I73</f>
        <v>0</v>
      </c>
      <c r="G12" s="323">
        <f>'Screening Compiled'!I74</f>
        <v>0</v>
      </c>
      <c r="H12" s="323">
        <f>'Screening Compiled'!J73</f>
        <v>0</v>
      </c>
      <c r="I12" s="323">
        <f>'Screening Compiled'!J74</f>
        <v>0</v>
      </c>
      <c r="J12" s="323">
        <f>'Screening Compiled'!K73</f>
        <v>0</v>
      </c>
      <c r="K12" s="323">
        <f>'Screening Compiled'!K74</f>
        <v>0</v>
      </c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4">
        <f t="shared" si="0"/>
        <v>0</v>
      </c>
      <c r="W12" s="324">
        <f t="shared" si="1"/>
        <v>0</v>
      </c>
    </row>
    <row r="13" spans="1:23" ht="30" customHeight="1">
      <c r="A13" s="802"/>
      <c r="B13" s="803"/>
      <c r="C13" s="328" t="s">
        <v>205</v>
      </c>
      <c r="D13" s="323">
        <f>'Screening Compiled'!L26</f>
        <v>0</v>
      </c>
      <c r="E13" s="323">
        <f>'Screening Compiled'!M26</f>
        <v>0</v>
      </c>
      <c r="F13" s="323">
        <f>'Screening Compiled'!L73</f>
        <v>0</v>
      </c>
      <c r="G13" s="323">
        <f>'Screening Compiled'!L74</f>
        <v>0</v>
      </c>
      <c r="H13" s="323">
        <f>'Screening Compiled'!M73</f>
        <v>0</v>
      </c>
      <c r="I13" s="323">
        <f>'Screening Compiled'!M74</f>
        <v>0</v>
      </c>
      <c r="J13" s="323">
        <f>'Screening Compiled'!N73</f>
        <v>0</v>
      </c>
      <c r="K13" s="323">
        <f>'Screening Compiled'!N74</f>
        <v>0</v>
      </c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4">
        <f t="shared" si="0"/>
        <v>0</v>
      </c>
      <c r="W13" s="324">
        <f t="shared" si="1"/>
        <v>0</v>
      </c>
    </row>
    <row r="14" spans="1:23" ht="30" customHeight="1">
      <c r="A14" s="802"/>
      <c r="B14" s="803"/>
      <c r="C14" s="328" t="s">
        <v>163</v>
      </c>
      <c r="D14" s="323">
        <f>'Screening Compiled'!O26</f>
        <v>0</v>
      </c>
      <c r="E14" s="323">
        <f>'Screening Compiled'!P26</f>
        <v>0</v>
      </c>
      <c r="F14" s="323">
        <f>'Screening Compiled'!O73</f>
        <v>0</v>
      </c>
      <c r="G14" s="323">
        <f>'Screening Compiled'!O74</f>
        <v>0</v>
      </c>
      <c r="H14" s="323">
        <f>'Screening Compiled'!P73</f>
        <v>0</v>
      </c>
      <c r="I14" s="323">
        <f>'Screening Compiled'!P74</f>
        <v>0</v>
      </c>
      <c r="J14" s="323">
        <f>'Screening Compiled'!Q73</f>
        <v>0</v>
      </c>
      <c r="K14" s="323">
        <f>'Screening Compiled'!Q74</f>
        <v>0</v>
      </c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4">
        <f t="shared" si="0"/>
        <v>0</v>
      </c>
      <c r="W14" s="324">
        <f t="shared" si="1"/>
        <v>0</v>
      </c>
    </row>
    <row r="15" spans="1:23" ht="30" customHeight="1">
      <c r="A15" s="802">
        <v>2</v>
      </c>
      <c r="B15" s="803" t="s">
        <v>165</v>
      </c>
      <c r="C15" s="328" t="s">
        <v>160</v>
      </c>
      <c r="D15" s="323">
        <f>'Screening Compiled'!C27</f>
        <v>0</v>
      </c>
      <c r="E15" s="323">
        <f>'Screening Compiled'!D27</f>
        <v>0</v>
      </c>
      <c r="F15" s="323">
        <f>'Screening Compiled'!C75</f>
        <v>0</v>
      </c>
      <c r="G15" s="323">
        <f>'Screening Compiled'!C76</f>
        <v>0</v>
      </c>
      <c r="H15" s="323">
        <f>'Screening Compiled'!D75</f>
        <v>0</v>
      </c>
      <c r="I15" s="323">
        <f>'Screening Compiled'!D76</f>
        <v>0</v>
      </c>
      <c r="J15" s="323">
        <f>'Screening Compiled'!E75</f>
        <v>0</v>
      </c>
      <c r="K15" s="323">
        <f>'Screening Compiled'!E76</f>
        <v>0</v>
      </c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4">
        <f t="shared" si="0"/>
        <v>0</v>
      </c>
      <c r="W15" s="324">
        <f t="shared" si="1"/>
        <v>0</v>
      </c>
    </row>
    <row r="16" spans="1:23" ht="30" customHeight="1">
      <c r="A16" s="802"/>
      <c r="B16" s="803"/>
      <c r="C16" s="328" t="s">
        <v>161</v>
      </c>
      <c r="D16" s="323">
        <f>'Screening Compiled'!F27</f>
        <v>0</v>
      </c>
      <c r="E16" s="323">
        <f>'Screening Compiled'!G27</f>
        <v>0</v>
      </c>
      <c r="F16" s="323">
        <f>'Screening Compiled'!F75</f>
        <v>0</v>
      </c>
      <c r="G16" s="323">
        <f>'Screening Compiled'!F76</f>
        <v>0</v>
      </c>
      <c r="H16" s="323">
        <f>'Screening Compiled'!G75</f>
        <v>0</v>
      </c>
      <c r="I16" s="323">
        <f>'Screening Compiled'!G76</f>
        <v>0</v>
      </c>
      <c r="J16" s="323">
        <f>'Screening Compiled'!H75</f>
        <v>0</v>
      </c>
      <c r="K16" s="323">
        <f>'Screening Compiled'!H76</f>
        <v>0</v>
      </c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4">
        <f t="shared" si="0"/>
        <v>0</v>
      </c>
      <c r="W16" s="324">
        <f t="shared" si="1"/>
        <v>0</v>
      </c>
    </row>
    <row r="17" spans="1:25" ht="30" customHeight="1">
      <c r="A17" s="802"/>
      <c r="B17" s="803"/>
      <c r="C17" s="328" t="s">
        <v>162</v>
      </c>
      <c r="D17" s="323">
        <f>'Screening Compiled'!I27</f>
        <v>0</v>
      </c>
      <c r="E17" s="323">
        <f>'Screening Compiled'!J27</f>
        <v>0</v>
      </c>
      <c r="F17" s="323">
        <f>'Screening Compiled'!I75</f>
        <v>0</v>
      </c>
      <c r="G17" s="323">
        <f>'Screening Compiled'!I76</f>
        <v>0</v>
      </c>
      <c r="H17" s="323">
        <f>'Screening Compiled'!J75</f>
        <v>0</v>
      </c>
      <c r="I17" s="323">
        <f>'Screening Compiled'!J76</f>
        <v>0</v>
      </c>
      <c r="J17" s="323">
        <f>'Screening Compiled'!K75</f>
        <v>0</v>
      </c>
      <c r="K17" s="323">
        <f>'Screening Compiled'!K76</f>
        <v>0</v>
      </c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4">
        <f t="shared" si="0"/>
        <v>0</v>
      </c>
      <c r="W17" s="324">
        <f t="shared" si="1"/>
        <v>0</v>
      </c>
    </row>
    <row r="18" spans="1:25" ht="30" customHeight="1">
      <c r="A18" s="802"/>
      <c r="B18" s="803"/>
      <c r="C18" s="328" t="s">
        <v>205</v>
      </c>
      <c r="D18" s="323">
        <f>'Screening Compiled'!L27</f>
        <v>1</v>
      </c>
      <c r="E18" s="323">
        <f>'Screening Compiled'!M27</f>
        <v>0</v>
      </c>
      <c r="F18" s="323">
        <f>'Screening Compiled'!L75</f>
        <v>0</v>
      </c>
      <c r="G18" s="323">
        <f>'Screening Compiled'!L76</f>
        <v>0</v>
      </c>
      <c r="H18" s="323">
        <f>'Screening Compiled'!M75</f>
        <v>1</v>
      </c>
      <c r="I18" s="323">
        <f>'Screening Compiled'!M76</f>
        <v>0</v>
      </c>
      <c r="J18" s="323">
        <f>'Screening Compiled'!N75</f>
        <v>0</v>
      </c>
      <c r="K18" s="323">
        <f>'Screening Compiled'!N76</f>
        <v>0</v>
      </c>
      <c r="L18" s="322">
        <v>1</v>
      </c>
      <c r="M18" s="322"/>
      <c r="N18" s="322"/>
      <c r="O18" s="322"/>
      <c r="P18" s="322"/>
      <c r="Q18" s="322"/>
      <c r="R18" s="322">
        <v>1</v>
      </c>
      <c r="S18" s="322"/>
      <c r="T18" s="322"/>
      <c r="U18" s="322"/>
      <c r="V18" s="324">
        <f t="shared" si="0"/>
        <v>0</v>
      </c>
      <c r="W18" s="324">
        <f t="shared" si="1"/>
        <v>0</v>
      </c>
    </row>
    <row r="19" spans="1:25" ht="30" customHeight="1">
      <c r="A19" s="802"/>
      <c r="B19" s="803"/>
      <c r="C19" s="328" t="s">
        <v>163</v>
      </c>
      <c r="D19" s="323">
        <f>'Screening Compiled'!O27</f>
        <v>1</v>
      </c>
      <c r="E19" s="323">
        <f>'Screening Compiled'!P27</f>
        <v>0</v>
      </c>
      <c r="F19" s="323">
        <f>'Screening Compiled'!O75</f>
        <v>0</v>
      </c>
      <c r="G19" s="323">
        <f>'Screening Compiled'!O76</f>
        <v>0</v>
      </c>
      <c r="H19" s="323">
        <f>'Screening Compiled'!P75</f>
        <v>0</v>
      </c>
      <c r="I19" s="323">
        <f>'Screening Compiled'!P76</f>
        <v>0</v>
      </c>
      <c r="J19" s="323">
        <f>'Screening Compiled'!Q75</f>
        <v>0</v>
      </c>
      <c r="K19" s="323">
        <f>'Screening Compiled'!Q76</f>
        <v>0</v>
      </c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4">
        <f t="shared" si="0"/>
        <v>0</v>
      </c>
      <c r="W19" s="324">
        <f t="shared" si="1"/>
        <v>0</v>
      </c>
    </row>
    <row r="20" spans="1:25" ht="30" customHeight="1">
      <c r="A20" s="802">
        <v>3</v>
      </c>
      <c r="B20" s="803" t="s">
        <v>166</v>
      </c>
      <c r="C20" s="328" t="s">
        <v>160</v>
      </c>
      <c r="D20" s="323">
        <f>'Screening Compiled'!C28</f>
        <v>1</v>
      </c>
      <c r="E20" s="323">
        <f>'Screening Compiled'!D28</f>
        <v>0</v>
      </c>
      <c r="F20" s="323">
        <f>'Screening Compiled'!C77</f>
        <v>0</v>
      </c>
      <c r="G20" s="323">
        <f>'Screening Compiled'!C78</f>
        <v>0</v>
      </c>
      <c r="H20" s="323">
        <f>'Screening Compiled'!D77</f>
        <v>1</v>
      </c>
      <c r="I20" s="323">
        <f>'Screening Compiled'!D78</f>
        <v>0</v>
      </c>
      <c r="J20" s="323">
        <f>'Screening Compiled'!E77</f>
        <v>0</v>
      </c>
      <c r="K20" s="323">
        <f>'Screening Compiled'!E78</f>
        <v>0</v>
      </c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4">
        <f t="shared" si="0"/>
        <v>0</v>
      </c>
      <c r="W20" s="324">
        <f t="shared" si="1"/>
        <v>0</v>
      </c>
    </row>
    <row r="21" spans="1:25" ht="30" customHeight="1">
      <c r="A21" s="802"/>
      <c r="B21" s="803"/>
      <c r="C21" s="328" t="s">
        <v>161</v>
      </c>
      <c r="D21" s="323">
        <f>'Screening Compiled'!F28</f>
        <v>0</v>
      </c>
      <c r="E21" s="323">
        <f>'Screening Compiled'!G28</f>
        <v>0</v>
      </c>
      <c r="F21" s="323">
        <f>'Screening Compiled'!F77</f>
        <v>0</v>
      </c>
      <c r="G21" s="323">
        <f>'Screening Compiled'!F78</f>
        <v>0</v>
      </c>
      <c r="H21" s="323">
        <f>'Screening Compiled'!G77</f>
        <v>0</v>
      </c>
      <c r="I21" s="323">
        <f>'Screening Compiled'!G78</f>
        <v>0</v>
      </c>
      <c r="J21" s="323">
        <f>'Screening Compiled'!H77</f>
        <v>0</v>
      </c>
      <c r="K21" s="323">
        <f>'Screening Compiled'!H78</f>
        <v>0</v>
      </c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4">
        <f t="shared" si="0"/>
        <v>0</v>
      </c>
      <c r="W21" s="324">
        <f t="shared" si="1"/>
        <v>0</v>
      </c>
    </row>
    <row r="22" spans="1:25" ht="30" customHeight="1">
      <c r="A22" s="802"/>
      <c r="B22" s="803"/>
      <c r="C22" s="328" t="s">
        <v>162</v>
      </c>
      <c r="D22" s="323">
        <f>'Screening Compiled'!I28</f>
        <v>1</v>
      </c>
      <c r="E22" s="323">
        <f>'Screening Compiled'!J28</f>
        <v>0</v>
      </c>
      <c r="F22" s="323">
        <f>'Screening Compiled'!I77</f>
        <v>0</v>
      </c>
      <c r="G22" s="323">
        <f>'Screening Compiled'!I78</f>
        <v>0</v>
      </c>
      <c r="H22" s="323">
        <f>'Screening Compiled'!J77</f>
        <v>0</v>
      </c>
      <c r="I22" s="323">
        <f>'Screening Compiled'!J78</f>
        <v>0</v>
      </c>
      <c r="J22" s="323">
        <f>'Screening Compiled'!K77</f>
        <v>1</v>
      </c>
      <c r="K22" s="323">
        <f>'Screening Compiled'!K78</f>
        <v>0</v>
      </c>
      <c r="L22" s="322">
        <v>1</v>
      </c>
      <c r="M22" s="322"/>
      <c r="N22" s="322"/>
      <c r="O22" s="322"/>
      <c r="P22" s="322">
        <v>1</v>
      </c>
      <c r="Q22" s="322"/>
      <c r="R22" s="322"/>
      <c r="S22" s="322"/>
      <c r="T22" s="322"/>
      <c r="U22" s="322"/>
      <c r="V22" s="324">
        <f t="shared" si="0"/>
        <v>0</v>
      </c>
      <c r="W22" s="324">
        <f t="shared" si="1"/>
        <v>0</v>
      </c>
    </row>
    <row r="23" spans="1:25" ht="30" customHeight="1">
      <c r="A23" s="802"/>
      <c r="B23" s="803"/>
      <c r="C23" s="328" t="s">
        <v>205</v>
      </c>
      <c r="D23" s="323">
        <f>'Screening Compiled'!L28</f>
        <v>0</v>
      </c>
      <c r="E23" s="323">
        <f>'Screening Compiled'!M28</f>
        <v>0</v>
      </c>
      <c r="F23" s="323">
        <f>'Screening Compiled'!L77</f>
        <v>0</v>
      </c>
      <c r="G23" s="323">
        <f>'Screening Compiled'!L78</f>
        <v>0</v>
      </c>
      <c r="H23" s="323">
        <f>'Screening Compiled'!M77</f>
        <v>0</v>
      </c>
      <c r="I23" s="323">
        <f>'Screening Compiled'!M78</f>
        <v>0</v>
      </c>
      <c r="J23" s="323">
        <f>'Screening Compiled'!N77</f>
        <v>0</v>
      </c>
      <c r="K23" s="323">
        <f>'Screening Compiled'!N78</f>
        <v>0</v>
      </c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4">
        <f t="shared" si="0"/>
        <v>0</v>
      </c>
      <c r="W23" s="324">
        <f t="shared" si="1"/>
        <v>0</v>
      </c>
    </row>
    <row r="24" spans="1:25" ht="30" customHeight="1">
      <c r="A24" s="802"/>
      <c r="B24" s="803"/>
      <c r="C24" s="328" t="s">
        <v>163</v>
      </c>
      <c r="D24" s="323">
        <f>'Screening Compiled'!O28</f>
        <v>0</v>
      </c>
      <c r="E24" s="323">
        <f>'Screening Compiled'!P28</f>
        <v>3</v>
      </c>
      <c r="F24" s="323">
        <f>'Screening Compiled'!O77</f>
        <v>0</v>
      </c>
      <c r="G24" s="323">
        <f>'Screening Compiled'!O78</f>
        <v>0</v>
      </c>
      <c r="H24" s="323">
        <f>'Screening Compiled'!P77</f>
        <v>0</v>
      </c>
      <c r="I24" s="323">
        <f>'Screening Compiled'!P78</f>
        <v>3</v>
      </c>
      <c r="J24" s="323">
        <f>'Screening Compiled'!Q77</f>
        <v>0</v>
      </c>
      <c r="K24" s="323">
        <f>'Screening Compiled'!Q78</f>
        <v>0</v>
      </c>
      <c r="L24" s="322"/>
      <c r="M24" s="322">
        <v>3</v>
      </c>
      <c r="N24" s="322"/>
      <c r="O24" s="322"/>
      <c r="P24" s="322"/>
      <c r="Q24" s="322">
        <v>2</v>
      </c>
      <c r="R24" s="322"/>
      <c r="S24" s="322"/>
      <c r="T24" s="322"/>
      <c r="U24" s="322"/>
      <c r="V24" s="324">
        <f t="shared" si="0"/>
        <v>0</v>
      </c>
      <c r="W24" s="324">
        <f t="shared" si="1"/>
        <v>1</v>
      </c>
      <c r="X24" s="807"/>
      <c r="Y24" s="808"/>
    </row>
    <row r="25" spans="1:25" ht="30" customHeight="1">
      <c r="A25" s="802">
        <v>4</v>
      </c>
      <c r="B25" s="803" t="s">
        <v>45</v>
      </c>
      <c r="C25" s="328" t="s">
        <v>160</v>
      </c>
      <c r="D25" s="323">
        <f>'Screening Compiled'!C29</f>
        <v>0</v>
      </c>
      <c r="E25" s="323">
        <f>'Screening Compiled'!D29</f>
        <v>1</v>
      </c>
      <c r="F25" s="323">
        <f>'Screening Compiled'!C79</f>
        <v>0</v>
      </c>
      <c r="G25" s="323">
        <f>'Screening Compiled'!C80</f>
        <v>0</v>
      </c>
      <c r="H25" s="323">
        <f>'Screening Compiled'!D79</f>
        <v>0</v>
      </c>
      <c r="I25" s="323">
        <f>'Screening Compiled'!D80</f>
        <v>1</v>
      </c>
      <c r="J25" s="323">
        <f>'Screening Compiled'!E79</f>
        <v>0</v>
      </c>
      <c r="K25" s="323">
        <f>'Screening Compiled'!E80</f>
        <v>0</v>
      </c>
      <c r="L25" s="322">
        <v>1</v>
      </c>
      <c r="M25" s="322"/>
      <c r="N25" s="322"/>
      <c r="O25" s="322"/>
      <c r="P25" s="322"/>
      <c r="Q25" s="322"/>
      <c r="R25" s="322"/>
      <c r="S25" s="322"/>
      <c r="T25" s="322"/>
      <c r="U25" s="322"/>
      <c r="V25" s="324">
        <f t="shared" si="0"/>
        <v>1</v>
      </c>
      <c r="W25" s="324">
        <f t="shared" si="1"/>
        <v>0</v>
      </c>
    </row>
    <row r="26" spans="1:25" ht="30" customHeight="1">
      <c r="A26" s="802"/>
      <c r="B26" s="803"/>
      <c r="C26" s="328" t="s">
        <v>161</v>
      </c>
      <c r="D26" s="323">
        <f>'Screening Compiled'!F29</f>
        <v>0</v>
      </c>
      <c r="E26" s="323">
        <f>'Screening Compiled'!G29</f>
        <v>0</v>
      </c>
      <c r="F26" s="323">
        <f>'Screening Compiled'!F79</f>
        <v>0</v>
      </c>
      <c r="G26" s="323">
        <f>'Screening Compiled'!F80</f>
        <v>0</v>
      </c>
      <c r="H26" s="323">
        <f>'Screening Compiled'!G79</f>
        <v>0</v>
      </c>
      <c r="I26" s="323">
        <f>'Screening Compiled'!G80</f>
        <v>0</v>
      </c>
      <c r="J26" s="323">
        <f>'Screening Compiled'!H79</f>
        <v>0</v>
      </c>
      <c r="K26" s="323">
        <f>'Screening Compiled'!H80</f>
        <v>0</v>
      </c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4">
        <f t="shared" si="0"/>
        <v>0</v>
      </c>
      <c r="W26" s="324">
        <f t="shared" si="1"/>
        <v>0</v>
      </c>
    </row>
    <row r="27" spans="1:25" ht="30" customHeight="1">
      <c r="A27" s="802"/>
      <c r="B27" s="803"/>
      <c r="C27" s="328" t="s">
        <v>162</v>
      </c>
      <c r="D27" s="323">
        <f>'Screening Compiled'!I29</f>
        <v>0</v>
      </c>
      <c r="E27" s="323">
        <f>'Screening Compiled'!J29</f>
        <v>0</v>
      </c>
      <c r="F27" s="323">
        <f>'Screening Compiled'!I79</f>
        <v>0</v>
      </c>
      <c r="G27" s="323">
        <f>'Screening Compiled'!I80</f>
        <v>0</v>
      </c>
      <c r="H27" s="323">
        <f>'Screening Compiled'!J79</f>
        <v>0</v>
      </c>
      <c r="I27" s="323">
        <f>'Screening Compiled'!J80</f>
        <v>0</v>
      </c>
      <c r="J27" s="323">
        <f>'Screening Compiled'!K79</f>
        <v>0</v>
      </c>
      <c r="K27" s="323">
        <f>'Screening Compiled'!K80</f>
        <v>0</v>
      </c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4">
        <f t="shared" si="0"/>
        <v>0</v>
      </c>
      <c r="W27" s="324">
        <f t="shared" si="1"/>
        <v>0</v>
      </c>
    </row>
    <row r="28" spans="1:25" ht="30" customHeight="1">
      <c r="A28" s="802"/>
      <c r="B28" s="803"/>
      <c r="C28" s="328" t="s">
        <v>205</v>
      </c>
      <c r="D28" s="323">
        <f>'Screening Compiled'!L29</f>
        <v>0</v>
      </c>
      <c r="E28" s="323">
        <f>'Screening Compiled'!M29</f>
        <v>0</v>
      </c>
      <c r="F28" s="323">
        <f>'Screening Compiled'!L79</f>
        <v>0</v>
      </c>
      <c r="G28" s="323">
        <f>'Screening Compiled'!L80</f>
        <v>0</v>
      </c>
      <c r="H28" s="323">
        <f>'Screening Compiled'!M79</f>
        <v>0</v>
      </c>
      <c r="I28" s="323">
        <f>'Screening Compiled'!M80</f>
        <v>0</v>
      </c>
      <c r="J28" s="323">
        <f>'Screening Compiled'!N79</f>
        <v>0</v>
      </c>
      <c r="K28" s="323">
        <f>'Screening Compiled'!N80</f>
        <v>0</v>
      </c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4">
        <f t="shared" si="0"/>
        <v>0</v>
      </c>
      <c r="W28" s="324">
        <f t="shared" si="1"/>
        <v>0</v>
      </c>
    </row>
    <row r="29" spans="1:25" ht="30" customHeight="1">
      <c r="A29" s="802"/>
      <c r="B29" s="803"/>
      <c r="C29" s="328" t="s">
        <v>163</v>
      </c>
      <c r="D29" s="323">
        <f>'Screening Compiled'!O29</f>
        <v>0</v>
      </c>
      <c r="E29" s="323">
        <f>'Screening Compiled'!P29</f>
        <v>0</v>
      </c>
      <c r="F29" s="323">
        <f>'Screening Compiled'!O79</f>
        <v>0</v>
      </c>
      <c r="G29" s="323">
        <f>'Screening Compiled'!O80</f>
        <v>0</v>
      </c>
      <c r="H29" s="323">
        <f>'Screening Compiled'!P79</f>
        <v>0</v>
      </c>
      <c r="I29" s="323">
        <f>'Screening Compiled'!P80</f>
        <v>0</v>
      </c>
      <c r="J29" s="323">
        <f>'Screening Compiled'!Q79</f>
        <v>0</v>
      </c>
      <c r="K29" s="323">
        <f>'Screening Compiled'!Q80</f>
        <v>0</v>
      </c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4">
        <f t="shared" si="0"/>
        <v>0</v>
      </c>
      <c r="W29" s="324">
        <f t="shared" si="1"/>
        <v>0</v>
      </c>
    </row>
    <row r="30" spans="1:25" ht="30" customHeight="1">
      <c r="A30" s="802">
        <v>5</v>
      </c>
      <c r="B30" s="803" t="s">
        <v>149</v>
      </c>
      <c r="C30" s="328" t="s">
        <v>160</v>
      </c>
      <c r="D30" s="323">
        <f>'Screening Compiled'!C30</f>
        <v>0</v>
      </c>
      <c r="E30" s="323">
        <f>'Screening Compiled'!D30</f>
        <v>0</v>
      </c>
      <c r="F30" s="323">
        <f>'Screening Compiled'!C81</f>
        <v>0</v>
      </c>
      <c r="G30" s="323">
        <f>'Screening Compiled'!C82</f>
        <v>0</v>
      </c>
      <c r="H30" s="323">
        <f>'Screening Compiled'!D81</f>
        <v>0</v>
      </c>
      <c r="I30" s="323">
        <f>'Screening Compiled'!D82</f>
        <v>0</v>
      </c>
      <c r="J30" s="323">
        <f>'Screening Compiled'!E81</f>
        <v>0</v>
      </c>
      <c r="K30" s="323">
        <f>'Screening Compiled'!E82</f>
        <v>0</v>
      </c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4">
        <f t="shared" si="0"/>
        <v>0</v>
      </c>
      <c r="W30" s="324">
        <f t="shared" si="1"/>
        <v>0</v>
      </c>
    </row>
    <row r="31" spans="1:25" ht="30" customHeight="1">
      <c r="A31" s="802"/>
      <c r="B31" s="803"/>
      <c r="C31" s="328" t="s">
        <v>161</v>
      </c>
      <c r="D31" s="323">
        <f>'Screening Compiled'!F30</f>
        <v>0</v>
      </c>
      <c r="E31" s="323">
        <f>'Screening Compiled'!G30</f>
        <v>0</v>
      </c>
      <c r="F31" s="323">
        <f>'Screening Compiled'!F81</f>
        <v>0</v>
      </c>
      <c r="G31" s="323">
        <f>'Screening Compiled'!F82</f>
        <v>0</v>
      </c>
      <c r="H31" s="323">
        <f>'Screening Compiled'!G81</f>
        <v>0</v>
      </c>
      <c r="I31" s="323">
        <f>'Screening Compiled'!G82</f>
        <v>0</v>
      </c>
      <c r="J31" s="323">
        <f>'Screening Compiled'!H81</f>
        <v>0</v>
      </c>
      <c r="K31" s="323">
        <f>'Screening Compiled'!H82</f>
        <v>0</v>
      </c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4">
        <f t="shared" si="0"/>
        <v>0</v>
      </c>
      <c r="W31" s="324">
        <f t="shared" si="1"/>
        <v>0</v>
      </c>
    </row>
    <row r="32" spans="1:25" ht="30" customHeight="1">
      <c r="A32" s="802"/>
      <c r="B32" s="803"/>
      <c r="C32" s="328" t="s">
        <v>162</v>
      </c>
      <c r="D32" s="323">
        <f>'Screening Compiled'!I30</f>
        <v>0</v>
      </c>
      <c r="E32" s="323">
        <f>'Screening Compiled'!J30</f>
        <v>0</v>
      </c>
      <c r="F32" s="323">
        <f>'Screening Compiled'!I81</f>
        <v>0</v>
      </c>
      <c r="G32" s="323">
        <f>'Screening Compiled'!I82</f>
        <v>0</v>
      </c>
      <c r="H32" s="323">
        <f>'Screening Compiled'!J81</f>
        <v>0</v>
      </c>
      <c r="I32" s="323">
        <f>'Screening Compiled'!J82</f>
        <v>0</v>
      </c>
      <c r="J32" s="323">
        <f>'Screening Compiled'!K81</f>
        <v>0</v>
      </c>
      <c r="K32" s="323">
        <f>'Screening Compiled'!K82</f>
        <v>0</v>
      </c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4">
        <f t="shared" si="0"/>
        <v>0</v>
      </c>
      <c r="W32" s="324">
        <f t="shared" si="1"/>
        <v>0</v>
      </c>
    </row>
    <row r="33" spans="1:26" ht="30" customHeight="1">
      <c r="A33" s="802"/>
      <c r="B33" s="803"/>
      <c r="C33" s="328" t="s">
        <v>205</v>
      </c>
      <c r="D33" s="323">
        <f>'Screening Compiled'!L30</f>
        <v>0</v>
      </c>
      <c r="E33" s="323">
        <f>'Screening Compiled'!M30</f>
        <v>0</v>
      </c>
      <c r="F33" s="323">
        <f>'Screening Compiled'!L81</f>
        <v>0</v>
      </c>
      <c r="G33" s="323">
        <f>'Screening Compiled'!L82</f>
        <v>0</v>
      </c>
      <c r="H33" s="323">
        <f>'Screening Compiled'!M81</f>
        <v>0</v>
      </c>
      <c r="I33" s="323">
        <f>'Screening Compiled'!M82</f>
        <v>0</v>
      </c>
      <c r="J33" s="323">
        <f>'Screening Compiled'!N81</f>
        <v>0</v>
      </c>
      <c r="K33" s="323">
        <f>'Screening Compiled'!N82</f>
        <v>0</v>
      </c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4">
        <f t="shared" si="0"/>
        <v>0</v>
      </c>
      <c r="W33" s="324">
        <f t="shared" si="1"/>
        <v>0</v>
      </c>
    </row>
    <row r="34" spans="1:26" ht="30" customHeight="1">
      <c r="A34" s="802"/>
      <c r="B34" s="803"/>
      <c r="C34" s="328" t="s">
        <v>163</v>
      </c>
      <c r="D34" s="323">
        <f>'Screening Compiled'!O30</f>
        <v>0</v>
      </c>
      <c r="E34" s="323">
        <f>'Screening Compiled'!P30</f>
        <v>0</v>
      </c>
      <c r="F34" s="323">
        <f>'Screening Compiled'!O81</f>
        <v>0</v>
      </c>
      <c r="G34" s="323">
        <f>'Screening Compiled'!O82</f>
        <v>0</v>
      </c>
      <c r="H34" s="323">
        <f>'Screening Compiled'!P81</f>
        <v>0</v>
      </c>
      <c r="I34" s="323">
        <f>'Screening Compiled'!P82</f>
        <v>0</v>
      </c>
      <c r="J34" s="323">
        <f>'Screening Compiled'!Q81</f>
        <v>0</v>
      </c>
      <c r="K34" s="323">
        <f>'Screening Compiled'!Q82</f>
        <v>0</v>
      </c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4">
        <f t="shared" si="0"/>
        <v>0</v>
      </c>
      <c r="W34" s="324">
        <f t="shared" si="1"/>
        <v>0</v>
      </c>
    </row>
    <row r="35" spans="1:26" ht="30" customHeight="1">
      <c r="A35" s="802">
        <v>6</v>
      </c>
      <c r="B35" s="803" t="s">
        <v>47</v>
      </c>
      <c r="C35" s="328" t="s">
        <v>160</v>
      </c>
      <c r="D35" s="323">
        <f>'Screening Compiled'!C31</f>
        <v>0</v>
      </c>
      <c r="E35" s="323">
        <f>'Screening Compiled'!D31</f>
        <v>0</v>
      </c>
      <c r="F35" s="323">
        <f>'Screening Compiled'!C83</f>
        <v>0</v>
      </c>
      <c r="G35" s="323">
        <f>'Screening Compiled'!C84</f>
        <v>0</v>
      </c>
      <c r="H35" s="323">
        <f>'Screening Compiled'!D83</f>
        <v>0</v>
      </c>
      <c r="I35" s="323">
        <f>'Screening Compiled'!D84</f>
        <v>0</v>
      </c>
      <c r="J35" s="323">
        <f>'Screening Compiled'!E83</f>
        <v>0</v>
      </c>
      <c r="K35" s="323">
        <f>'Screening Compiled'!E84</f>
        <v>0</v>
      </c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4">
        <f t="shared" si="0"/>
        <v>0</v>
      </c>
      <c r="W35" s="324">
        <f t="shared" si="1"/>
        <v>0</v>
      </c>
    </row>
    <row r="36" spans="1:26" ht="30" customHeight="1">
      <c r="A36" s="802"/>
      <c r="B36" s="803"/>
      <c r="C36" s="328" t="s">
        <v>161</v>
      </c>
      <c r="D36" s="323">
        <f>'Screening Compiled'!F31</f>
        <v>0</v>
      </c>
      <c r="E36" s="323">
        <f>'Screening Compiled'!G31</f>
        <v>0</v>
      </c>
      <c r="F36" s="323">
        <f>'Screening Compiled'!F83</f>
        <v>0</v>
      </c>
      <c r="G36" s="323">
        <f>'Screening Compiled'!F84</f>
        <v>0</v>
      </c>
      <c r="H36" s="323">
        <f>'Screening Compiled'!G83</f>
        <v>0</v>
      </c>
      <c r="I36" s="323">
        <f>'Screening Compiled'!G84</f>
        <v>0</v>
      </c>
      <c r="J36" s="323">
        <f>'Screening Compiled'!H83</f>
        <v>0</v>
      </c>
      <c r="K36" s="323">
        <f>'Screening Compiled'!H84</f>
        <v>0</v>
      </c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4">
        <f t="shared" si="0"/>
        <v>0</v>
      </c>
      <c r="W36" s="324">
        <f t="shared" si="1"/>
        <v>0</v>
      </c>
    </row>
    <row r="37" spans="1:26" ht="30" customHeight="1">
      <c r="A37" s="802"/>
      <c r="B37" s="803"/>
      <c r="C37" s="328" t="s">
        <v>162</v>
      </c>
      <c r="D37" s="323">
        <f>'Screening Compiled'!I31</f>
        <v>0</v>
      </c>
      <c r="E37" s="323">
        <f>'Screening Compiled'!J31</f>
        <v>0</v>
      </c>
      <c r="F37" s="323">
        <f>'Screening Compiled'!I83</f>
        <v>0</v>
      </c>
      <c r="G37" s="323">
        <f>'Screening Compiled'!I84</f>
        <v>0</v>
      </c>
      <c r="H37" s="323">
        <f>'Screening Compiled'!J83</f>
        <v>0</v>
      </c>
      <c r="I37" s="323">
        <f>'Screening Compiled'!J84</f>
        <v>0</v>
      </c>
      <c r="J37" s="323">
        <f>'Screening Compiled'!K83</f>
        <v>0</v>
      </c>
      <c r="K37" s="323">
        <f>'Screening Compiled'!K84</f>
        <v>0</v>
      </c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4">
        <f t="shared" si="0"/>
        <v>0</v>
      </c>
      <c r="W37" s="324">
        <f t="shared" si="1"/>
        <v>0</v>
      </c>
    </row>
    <row r="38" spans="1:26" ht="30" customHeight="1">
      <c r="A38" s="802"/>
      <c r="B38" s="803"/>
      <c r="C38" s="328" t="s">
        <v>205</v>
      </c>
      <c r="D38" s="323">
        <f>'Screening Compiled'!L31</f>
        <v>0</v>
      </c>
      <c r="E38" s="323">
        <f>'Screening Compiled'!M31</f>
        <v>0</v>
      </c>
      <c r="F38" s="323">
        <f>'Screening Compiled'!L83</f>
        <v>0</v>
      </c>
      <c r="G38" s="323">
        <f>'Screening Compiled'!L84</f>
        <v>0</v>
      </c>
      <c r="H38" s="323">
        <f>'Screening Compiled'!M83</f>
        <v>0</v>
      </c>
      <c r="I38" s="323">
        <f>'Screening Compiled'!M84</f>
        <v>0</v>
      </c>
      <c r="J38" s="323">
        <f>'Screening Compiled'!N83</f>
        <v>0</v>
      </c>
      <c r="K38" s="323">
        <f>'Screening Compiled'!N84</f>
        <v>0</v>
      </c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4">
        <f t="shared" si="0"/>
        <v>0</v>
      </c>
      <c r="W38" s="324">
        <f t="shared" si="1"/>
        <v>0</v>
      </c>
    </row>
    <row r="39" spans="1:26" ht="30" customHeight="1">
      <c r="A39" s="802"/>
      <c r="B39" s="803"/>
      <c r="C39" s="328" t="s">
        <v>163</v>
      </c>
      <c r="D39" s="323">
        <f>'Screening Compiled'!O31</f>
        <v>0</v>
      </c>
      <c r="E39" s="323">
        <f>'Screening Compiled'!P31</f>
        <v>0</v>
      </c>
      <c r="F39" s="323">
        <f>'Screening Compiled'!O83</f>
        <v>0</v>
      </c>
      <c r="G39" s="323">
        <f>'Screening Compiled'!O84</f>
        <v>0</v>
      </c>
      <c r="H39" s="323">
        <f>'Screening Compiled'!P83</f>
        <v>0</v>
      </c>
      <c r="I39" s="323">
        <f>'Screening Compiled'!P84</f>
        <v>0</v>
      </c>
      <c r="J39" s="323">
        <f>'Screening Compiled'!Q83</f>
        <v>0</v>
      </c>
      <c r="K39" s="323">
        <f>'Screening Compiled'!Q84</f>
        <v>0</v>
      </c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4">
        <f t="shared" si="0"/>
        <v>0</v>
      </c>
      <c r="W39" s="324">
        <f t="shared" si="1"/>
        <v>0</v>
      </c>
    </row>
    <row r="40" spans="1:26" ht="30" customHeight="1">
      <c r="A40" s="802">
        <v>7</v>
      </c>
      <c r="B40" s="803" t="s">
        <v>150</v>
      </c>
      <c r="C40" s="328" t="s">
        <v>160</v>
      </c>
      <c r="D40" s="323">
        <f>'Screening Compiled'!C32</f>
        <v>0</v>
      </c>
      <c r="E40" s="323">
        <f>'Screening Compiled'!D32</f>
        <v>0</v>
      </c>
      <c r="F40" s="323">
        <f>'Screening Compiled'!C85</f>
        <v>0</v>
      </c>
      <c r="G40" s="323">
        <f>'Screening Compiled'!C86</f>
        <v>0</v>
      </c>
      <c r="H40" s="323">
        <f>'Screening Compiled'!D85</f>
        <v>0</v>
      </c>
      <c r="I40" s="323">
        <f>'Screening Compiled'!D86</f>
        <v>0</v>
      </c>
      <c r="J40" s="323">
        <f>'Screening Compiled'!E85</f>
        <v>0</v>
      </c>
      <c r="K40" s="323">
        <f>'Screening Compiled'!E86</f>
        <v>0</v>
      </c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4">
        <f t="shared" si="0"/>
        <v>0</v>
      </c>
      <c r="W40" s="324">
        <f t="shared" si="1"/>
        <v>0</v>
      </c>
    </row>
    <row r="41" spans="1:26" ht="30" customHeight="1">
      <c r="A41" s="802"/>
      <c r="B41" s="803"/>
      <c r="C41" s="328" t="s">
        <v>161</v>
      </c>
      <c r="D41" s="323">
        <f>'Screening Compiled'!F32</f>
        <v>0</v>
      </c>
      <c r="E41" s="323">
        <f>'Screening Compiled'!G32</f>
        <v>0</v>
      </c>
      <c r="F41" s="323">
        <f>'Screening Compiled'!F85</f>
        <v>0</v>
      </c>
      <c r="G41" s="323">
        <f>'Screening Compiled'!F86</f>
        <v>0</v>
      </c>
      <c r="H41" s="323">
        <f>'Screening Compiled'!G85</f>
        <v>0</v>
      </c>
      <c r="I41" s="323">
        <f>'Screening Compiled'!G86</f>
        <v>0</v>
      </c>
      <c r="J41" s="323">
        <f>'Screening Compiled'!H85</f>
        <v>0</v>
      </c>
      <c r="K41" s="323">
        <f>'Screening Compiled'!H86</f>
        <v>0</v>
      </c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4">
        <f t="shared" si="0"/>
        <v>0</v>
      </c>
      <c r="W41" s="324">
        <f t="shared" si="1"/>
        <v>0</v>
      </c>
    </row>
    <row r="42" spans="1:26" ht="30" customHeight="1">
      <c r="A42" s="802"/>
      <c r="B42" s="803"/>
      <c r="C42" s="328" t="s">
        <v>162</v>
      </c>
      <c r="D42" s="323">
        <f>'Screening Compiled'!I32</f>
        <v>0</v>
      </c>
      <c r="E42" s="323">
        <f>'Screening Compiled'!J32</f>
        <v>0</v>
      </c>
      <c r="F42" s="323">
        <f>'Screening Compiled'!I85</f>
        <v>0</v>
      </c>
      <c r="G42" s="323">
        <f>'Screening Compiled'!I86</f>
        <v>0</v>
      </c>
      <c r="H42" s="323">
        <f>'Screening Compiled'!J85</f>
        <v>0</v>
      </c>
      <c r="I42" s="323">
        <f>'Screening Compiled'!J86</f>
        <v>0</v>
      </c>
      <c r="J42" s="323">
        <f>'Screening Compiled'!K85</f>
        <v>0</v>
      </c>
      <c r="K42" s="323">
        <f>'Screening Compiled'!K86</f>
        <v>0</v>
      </c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4">
        <f t="shared" si="0"/>
        <v>0</v>
      </c>
      <c r="W42" s="324">
        <f t="shared" si="1"/>
        <v>0</v>
      </c>
    </row>
    <row r="43" spans="1:26" ht="30" customHeight="1">
      <c r="A43" s="802"/>
      <c r="B43" s="803"/>
      <c r="C43" s="328" t="s">
        <v>205</v>
      </c>
      <c r="D43" s="323">
        <f>'Screening Compiled'!L32</f>
        <v>0</v>
      </c>
      <c r="E43" s="323">
        <f>'Screening Compiled'!M32</f>
        <v>0</v>
      </c>
      <c r="F43" s="323">
        <f>'Screening Compiled'!L85</f>
        <v>0</v>
      </c>
      <c r="G43" s="323">
        <f>'Screening Compiled'!L86</f>
        <v>0</v>
      </c>
      <c r="H43" s="323">
        <f>'Screening Compiled'!M85</f>
        <v>0</v>
      </c>
      <c r="I43" s="323">
        <f>'Screening Compiled'!M86</f>
        <v>0</v>
      </c>
      <c r="J43" s="323">
        <f>'Screening Compiled'!N85</f>
        <v>0</v>
      </c>
      <c r="K43" s="323">
        <f>'Screening Compiled'!N86</f>
        <v>0</v>
      </c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4">
        <f t="shared" si="0"/>
        <v>0</v>
      </c>
      <c r="W43" s="324">
        <f t="shared" si="1"/>
        <v>0</v>
      </c>
    </row>
    <row r="44" spans="1:26" ht="30" customHeight="1">
      <c r="A44" s="802"/>
      <c r="B44" s="803"/>
      <c r="C44" s="328" t="s">
        <v>163</v>
      </c>
      <c r="D44" s="323">
        <f>'Screening Compiled'!O32</f>
        <v>0</v>
      </c>
      <c r="E44" s="323">
        <f>'Screening Compiled'!P32</f>
        <v>0</v>
      </c>
      <c r="F44" s="323">
        <f>'Screening Compiled'!O85</f>
        <v>0</v>
      </c>
      <c r="G44" s="323">
        <f>'Screening Compiled'!O86</f>
        <v>0</v>
      </c>
      <c r="H44" s="323">
        <f>'Screening Compiled'!P85</f>
        <v>0</v>
      </c>
      <c r="I44" s="323">
        <f>'Screening Compiled'!P86</f>
        <v>0</v>
      </c>
      <c r="J44" s="323">
        <f>'Screening Compiled'!Q85</f>
        <v>0</v>
      </c>
      <c r="K44" s="323">
        <f>'Screening Compiled'!Q86</f>
        <v>0</v>
      </c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4">
        <f t="shared" si="0"/>
        <v>0</v>
      </c>
      <c r="W44" s="324">
        <f t="shared" si="1"/>
        <v>0</v>
      </c>
    </row>
    <row r="45" spans="1:26" ht="30" customHeight="1">
      <c r="A45" s="802">
        <v>8</v>
      </c>
      <c r="B45" s="803" t="s">
        <v>151</v>
      </c>
      <c r="C45" s="328" t="s">
        <v>160</v>
      </c>
      <c r="D45" s="323">
        <f>'Screening Compiled'!C33</f>
        <v>0</v>
      </c>
      <c r="E45" s="323">
        <f>'Screening Compiled'!D33</f>
        <v>0</v>
      </c>
      <c r="F45" s="323">
        <f>'Screening Compiled'!C87</f>
        <v>0</v>
      </c>
      <c r="G45" s="323">
        <f>'Screening Compiled'!C88</f>
        <v>0</v>
      </c>
      <c r="H45" s="323">
        <f>'Screening Compiled'!D87</f>
        <v>0</v>
      </c>
      <c r="I45" s="323">
        <f>'Screening Compiled'!D88</f>
        <v>0</v>
      </c>
      <c r="J45" s="323">
        <f>'Screening Compiled'!E87</f>
        <v>0</v>
      </c>
      <c r="K45" s="323">
        <f>'Screening Compiled'!E88</f>
        <v>0</v>
      </c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4">
        <f t="shared" si="0"/>
        <v>0</v>
      </c>
      <c r="W45" s="324">
        <f t="shared" si="1"/>
        <v>0</v>
      </c>
    </row>
    <row r="46" spans="1:26" ht="30" customHeight="1">
      <c r="A46" s="802"/>
      <c r="B46" s="803"/>
      <c r="C46" s="328" t="s">
        <v>161</v>
      </c>
      <c r="D46" s="323">
        <f>'Screening Compiled'!F33</f>
        <v>0</v>
      </c>
      <c r="E46" s="323">
        <f>'Screening Compiled'!G33</f>
        <v>0</v>
      </c>
      <c r="F46" s="323">
        <f>'Screening Compiled'!F87</f>
        <v>0</v>
      </c>
      <c r="G46" s="323">
        <f>'Screening Compiled'!F88</f>
        <v>0</v>
      </c>
      <c r="H46" s="323">
        <f>'Screening Compiled'!G87</f>
        <v>0</v>
      </c>
      <c r="I46" s="323">
        <f>'Screening Compiled'!G88</f>
        <v>0</v>
      </c>
      <c r="J46" s="323">
        <f>'Screening Compiled'!H87</f>
        <v>0</v>
      </c>
      <c r="K46" s="323">
        <f>'Screening Compiled'!H88</f>
        <v>0</v>
      </c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4">
        <f t="shared" si="0"/>
        <v>0</v>
      </c>
      <c r="W46" s="324">
        <f t="shared" si="1"/>
        <v>0</v>
      </c>
      <c r="X46" s="314"/>
      <c r="Y46" s="315"/>
      <c r="Z46" s="315"/>
    </row>
    <row r="47" spans="1:26" ht="30" customHeight="1">
      <c r="A47" s="802"/>
      <c r="B47" s="803"/>
      <c r="C47" s="328" t="s">
        <v>162</v>
      </c>
      <c r="D47" s="323">
        <f>'Screening Compiled'!I33</f>
        <v>0</v>
      </c>
      <c r="E47" s="323">
        <f>'Screening Compiled'!J33</f>
        <v>0</v>
      </c>
      <c r="F47" s="323">
        <f>'Screening Compiled'!I87</f>
        <v>0</v>
      </c>
      <c r="G47" s="323">
        <f>'Screening Compiled'!I88</f>
        <v>0</v>
      </c>
      <c r="H47" s="323">
        <f>'Screening Compiled'!J87</f>
        <v>0</v>
      </c>
      <c r="I47" s="323">
        <f>'Screening Compiled'!J88</f>
        <v>0</v>
      </c>
      <c r="J47" s="323">
        <f>'Screening Compiled'!K87</f>
        <v>0</v>
      </c>
      <c r="K47" s="323">
        <f>'Screening Compiled'!K88</f>
        <v>0</v>
      </c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4">
        <f t="shared" si="0"/>
        <v>0</v>
      </c>
      <c r="W47" s="324">
        <f t="shared" si="1"/>
        <v>0</v>
      </c>
      <c r="X47" s="314"/>
      <c r="Y47" s="315"/>
      <c r="Z47" s="315"/>
    </row>
    <row r="48" spans="1:26" ht="30" customHeight="1">
      <c r="A48" s="802"/>
      <c r="B48" s="803"/>
      <c r="C48" s="328" t="s">
        <v>205</v>
      </c>
      <c r="D48" s="323">
        <f>'Screening Compiled'!L33</f>
        <v>0</v>
      </c>
      <c r="E48" s="323">
        <f>'Screening Compiled'!M33</f>
        <v>0</v>
      </c>
      <c r="F48" s="323">
        <f>'Screening Compiled'!L87</f>
        <v>0</v>
      </c>
      <c r="G48" s="323">
        <f>'Screening Compiled'!L88</f>
        <v>0</v>
      </c>
      <c r="H48" s="323">
        <f>'Screening Compiled'!M87</f>
        <v>0</v>
      </c>
      <c r="I48" s="323">
        <f>'Screening Compiled'!M88</f>
        <v>0</v>
      </c>
      <c r="J48" s="323">
        <f>'Screening Compiled'!N87</f>
        <v>0</v>
      </c>
      <c r="K48" s="323">
        <f>'Screening Compiled'!N88</f>
        <v>0</v>
      </c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4">
        <f t="shared" si="0"/>
        <v>0</v>
      </c>
      <c r="W48" s="324">
        <f t="shared" si="1"/>
        <v>0</v>
      </c>
      <c r="X48" s="314"/>
      <c r="Y48" s="315"/>
      <c r="Z48" s="315"/>
    </row>
    <row r="49" spans="1:26" ht="30" customHeight="1">
      <c r="A49" s="802"/>
      <c r="B49" s="803"/>
      <c r="C49" s="328" t="s">
        <v>163</v>
      </c>
      <c r="D49" s="323">
        <f>'Screening Compiled'!O33</f>
        <v>0</v>
      </c>
      <c r="E49" s="323">
        <f>'Screening Compiled'!P33</f>
        <v>0</v>
      </c>
      <c r="F49" s="323">
        <f>'Screening Compiled'!O87</f>
        <v>0</v>
      </c>
      <c r="G49" s="323">
        <f>'Screening Compiled'!O88</f>
        <v>0</v>
      </c>
      <c r="H49" s="323">
        <f>'Screening Compiled'!P87</f>
        <v>0</v>
      </c>
      <c r="I49" s="323">
        <f>'Screening Compiled'!P88</f>
        <v>0</v>
      </c>
      <c r="J49" s="323">
        <f>'Screening Compiled'!Q87</f>
        <v>0</v>
      </c>
      <c r="K49" s="323">
        <f>'Screening Compiled'!Q88</f>
        <v>0</v>
      </c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4">
        <f t="shared" si="0"/>
        <v>0</v>
      </c>
      <c r="W49" s="324">
        <f t="shared" si="1"/>
        <v>0</v>
      </c>
      <c r="X49" s="314"/>
      <c r="Y49" s="315"/>
      <c r="Z49" s="315"/>
    </row>
    <row r="50" spans="1:26" ht="30" customHeight="1">
      <c r="A50" s="802">
        <v>9</v>
      </c>
      <c r="B50" s="803" t="s">
        <v>50</v>
      </c>
      <c r="C50" s="328" t="s">
        <v>160</v>
      </c>
      <c r="D50" s="323">
        <f>'Screening Compiled'!C34</f>
        <v>0</v>
      </c>
      <c r="E50" s="323">
        <f>'Screening Compiled'!D34</f>
        <v>0</v>
      </c>
      <c r="F50" s="323">
        <f>'Screening Compiled'!C89</f>
        <v>0</v>
      </c>
      <c r="G50" s="323">
        <f>'Screening Compiled'!C90</f>
        <v>0</v>
      </c>
      <c r="H50" s="323">
        <f>'Screening Compiled'!D89</f>
        <v>0</v>
      </c>
      <c r="I50" s="323">
        <f>'Screening Compiled'!D90</f>
        <v>0</v>
      </c>
      <c r="J50" s="323">
        <f>'Screening Compiled'!E89</f>
        <v>0</v>
      </c>
      <c r="K50" s="323">
        <f>'Screening Compiled'!E90</f>
        <v>0</v>
      </c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4">
        <f t="shared" si="0"/>
        <v>0</v>
      </c>
      <c r="W50" s="324">
        <f t="shared" si="1"/>
        <v>0</v>
      </c>
    </row>
    <row r="51" spans="1:26" ht="30" customHeight="1">
      <c r="A51" s="802"/>
      <c r="B51" s="803"/>
      <c r="C51" s="328" t="s">
        <v>161</v>
      </c>
      <c r="D51" s="323">
        <f>'Screening Compiled'!F34</f>
        <v>0</v>
      </c>
      <c r="E51" s="323">
        <f>'Screening Compiled'!G34</f>
        <v>0</v>
      </c>
      <c r="F51" s="323">
        <f>'Screening Compiled'!F89</f>
        <v>0</v>
      </c>
      <c r="G51" s="323">
        <f>'Screening Compiled'!F90</f>
        <v>0</v>
      </c>
      <c r="H51" s="323">
        <f>'Screening Compiled'!G89</f>
        <v>0</v>
      </c>
      <c r="I51" s="323">
        <f>'Screening Compiled'!G90</f>
        <v>0</v>
      </c>
      <c r="J51" s="323">
        <f>'Screening Compiled'!H89</f>
        <v>0</v>
      </c>
      <c r="K51" s="323">
        <f>'Screening Compiled'!H90</f>
        <v>0</v>
      </c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4">
        <f t="shared" si="0"/>
        <v>0</v>
      </c>
      <c r="W51" s="324">
        <f t="shared" si="1"/>
        <v>0</v>
      </c>
    </row>
    <row r="52" spans="1:26" ht="30" customHeight="1">
      <c r="A52" s="802"/>
      <c r="B52" s="803"/>
      <c r="C52" s="328" t="s">
        <v>162</v>
      </c>
      <c r="D52" s="323">
        <f>'Screening Compiled'!I34</f>
        <v>0</v>
      </c>
      <c r="E52" s="323">
        <f>'Screening Compiled'!J34</f>
        <v>0</v>
      </c>
      <c r="F52" s="323">
        <f>'Screening Compiled'!I89</f>
        <v>0</v>
      </c>
      <c r="G52" s="323">
        <f>'Screening Compiled'!I90</f>
        <v>0</v>
      </c>
      <c r="H52" s="323">
        <f>'Screening Compiled'!J89</f>
        <v>0</v>
      </c>
      <c r="I52" s="323">
        <f>'Screening Compiled'!J90</f>
        <v>0</v>
      </c>
      <c r="J52" s="323">
        <f>'Screening Compiled'!K89</f>
        <v>0</v>
      </c>
      <c r="K52" s="323">
        <f>'Screening Compiled'!K90</f>
        <v>0</v>
      </c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4">
        <f t="shared" si="0"/>
        <v>0</v>
      </c>
      <c r="W52" s="324">
        <f t="shared" si="1"/>
        <v>0</v>
      </c>
    </row>
    <row r="53" spans="1:26" ht="30" customHeight="1">
      <c r="A53" s="802"/>
      <c r="B53" s="803"/>
      <c r="C53" s="328" t="s">
        <v>205</v>
      </c>
      <c r="D53" s="323">
        <f>'Screening Compiled'!L34</f>
        <v>0</v>
      </c>
      <c r="E53" s="323">
        <f>'Screening Compiled'!M34</f>
        <v>0</v>
      </c>
      <c r="F53" s="323">
        <f>'Screening Compiled'!L89</f>
        <v>0</v>
      </c>
      <c r="G53" s="323">
        <f>'Screening Compiled'!L90</f>
        <v>0</v>
      </c>
      <c r="H53" s="323">
        <f>'Screening Compiled'!M89</f>
        <v>0</v>
      </c>
      <c r="I53" s="323">
        <f>'Screening Compiled'!M90</f>
        <v>0</v>
      </c>
      <c r="J53" s="323">
        <f>'Screening Compiled'!N89</f>
        <v>0</v>
      </c>
      <c r="K53" s="323">
        <f>'Screening Compiled'!N90</f>
        <v>0</v>
      </c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4">
        <f t="shared" si="0"/>
        <v>0</v>
      </c>
      <c r="W53" s="324">
        <f t="shared" si="1"/>
        <v>0</v>
      </c>
    </row>
    <row r="54" spans="1:26" ht="30" customHeight="1">
      <c r="A54" s="802"/>
      <c r="B54" s="803"/>
      <c r="C54" s="328" t="s">
        <v>163</v>
      </c>
      <c r="D54" s="323">
        <f>'Screening Compiled'!O34</f>
        <v>0</v>
      </c>
      <c r="E54" s="323">
        <f>'Screening Compiled'!P34</f>
        <v>0</v>
      </c>
      <c r="F54" s="323">
        <f>'Screening Compiled'!O89</f>
        <v>0</v>
      </c>
      <c r="G54" s="323">
        <f>'Screening Compiled'!O90</f>
        <v>0</v>
      </c>
      <c r="H54" s="323">
        <f>'Screening Compiled'!P89</f>
        <v>0</v>
      </c>
      <c r="I54" s="323">
        <f>'Screening Compiled'!P90</f>
        <v>0</v>
      </c>
      <c r="J54" s="323">
        <f>'Screening Compiled'!Q89</f>
        <v>0</v>
      </c>
      <c r="K54" s="323">
        <f>'Screening Compiled'!Q90</f>
        <v>0</v>
      </c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4">
        <f t="shared" si="0"/>
        <v>0</v>
      </c>
      <c r="W54" s="324">
        <f t="shared" si="1"/>
        <v>0</v>
      </c>
    </row>
    <row r="55" spans="1:26" ht="30" customHeight="1">
      <c r="A55" s="811">
        <v>10</v>
      </c>
      <c r="B55" s="813" t="s">
        <v>52</v>
      </c>
      <c r="C55" s="328" t="s">
        <v>162</v>
      </c>
      <c r="D55" s="323">
        <f>'Screening Compiled'!I36</f>
        <v>2</v>
      </c>
      <c r="E55" s="323">
        <f>'Screening Compiled'!J36</f>
        <v>4</v>
      </c>
      <c r="F55" s="323">
        <f>'Screening Compiled'!I91</f>
        <v>0</v>
      </c>
      <c r="G55" s="323">
        <f>'Screening Compiled'!I92</f>
        <v>0</v>
      </c>
      <c r="H55" s="323">
        <f>'Screening Compiled'!J91</f>
        <v>0</v>
      </c>
      <c r="I55" s="323">
        <f>'Screening Compiled'!J92</f>
        <v>0</v>
      </c>
      <c r="J55" s="323">
        <f>'Screening Compiled'!K91</f>
        <v>0</v>
      </c>
      <c r="K55" s="323">
        <f>'Screening Compiled'!K92</f>
        <v>0</v>
      </c>
      <c r="L55" s="322">
        <v>2</v>
      </c>
      <c r="M55" s="322">
        <v>4</v>
      </c>
      <c r="N55" s="322"/>
      <c r="O55" s="322">
        <v>3</v>
      </c>
      <c r="P55" s="322"/>
      <c r="Q55" s="322"/>
      <c r="R55" s="322"/>
      <c r="S55" s="322"/>
      <c r="T55" s="322"/>
      <c r="U55" s="322"/>
      <c r="V55" s="324">
        <f t="shared" si="0"/>
        <v>2</v>
      </c>
      <c r="W55" s="324">
        <f t="shared" si="1"/>
        <v>1</v>
      </c>
    </row>
    <row r="56" spans="1:26" ht="30" customHeight="1">
      <c r="A56" s="820"/>
      <c r="B56" s="824"/>
      <c r="C56" s="328" t="s">
        <v>205</v>
      </c>
      <c r="D56" s="323">
        <f>'Screening Compiled'!L36</f>
        <v>1</v>
      </c>
      <c r="E56" s="323">
        <f>'Screening Compiled'!M36</f>
        <v>34</v>
      </c>
      <c r="F56" s="323">
        <f>'Screening Compiled'!L91</f>
        <v>0</v>
      </c>
      <c r="G56" s="323">
        <f>'Screening Compiled'!L92</f>
        <v>0</v>
      </c>
      <c r="H56" s="323">
        <f>'Screening Compiled'!M91</f>
        <v>0</v>
      </c>
      <c r="I56" s="323">
        <f>'Screening Compiled'!M92</f>
        <v>0</v>
      </c>
      <c r="J56" s="323">
        <f>'Screening Compiled'!N91</f>
        <v>0</v>
      </c>
      <c r="K56" s="323">
        <f>'Screening Compiled'!N92</f>
        <v>0</v>
      </c>
      <c r="L56" s="322"/>
      <c r="M56" s="322">
        <v>25</v>
      </c>
      <c r="N56" s="322"/>
      <c r="O56" s="322">
        <v>17</v>
      </c>
      <c r="P56" s="322"/>
      <c r="Q56" s="322"/>
      <c r="R56" s="322"/>
      <c r="S56" s="322"/>
      <c r="T56" s="322"/>
      <c r="U56" s="322"/>
      <c r="V56" s="324">
        <f>L56-(N56+P56+R56+T56)</f>
        <v>0</v>
      </c>
      <c r="W56" s="324">
        <f>M56-(O56+Q56+S56+U56)</f>
        <v>8</v>
      </c>
    </row>
    <row r="57" spans="1:26" ht="30" customHeight="1">
      <c r="A57" s="812"/>
      <c r="B57" s="814"/>
      <c r="C57" s="329" t="s">
        <v>112</v>
      </c>
      <c r="D57" s="323">
        <f>'Screening Compiled'!O36</f>
        <v>35</v>
      </c>
      <c r="E57" s="323">
        <f>'Screening Compiled'!P36</f>
        <v>42</v>
      </c>
      <c r="F57" s="323">
        <f>'Screening Compiled'!O91</f>
        <v>3</v>
      </c>
      <c r="G57" s="323">
        <f>'Screening Compiled'!O92</f>
        <v>10</v>
      </c>
      <c r="H57" s="323">
        <f>'Screening Compiled'!P91</f>
        <v>0</v>
      </c>
      <c r="I57" s="323">
        <f>'Screening Compiled'!P92</f>
        <v>4</v>
      </c>
      <c r="J57" s="323">
        <f>'Screening Compiled'!Q91</f>
        <v>0</v>
      </c>
      <c r="K57" s="323">
        <f>'Screening Compiled'!Q92</f>
        <v>0</v>
      </c>
      <c r="L57" s="322">
        <v>3</v>
      </c>
      <c r="M57" s="322">
        <v>11</v>
      </c>
      <c r="N57" s="322">
        <v>2</v>
      </c>
      <c r="O57" s="322">
        <v>11</v>
      </c>
      <c r="P57" s="322"/>
      <c r="Q57" s="322"/>
      <c r="R57" s="322"/>
      <c r="S57" s="322"/>
      <c r="T57" s="322"/>
      <c r="U57" s="322"/>
      <c r="V57" s="324">
        <f>L57-(N57+P57+R57+T57)</f>
        <v>1</v>
      </c>
      <c r="W57" s="324">
        <f>M57-(O57+Q57+S57+U57)</f>
        <v>0</v>
      </c>
    </row>
    <row r="58" spans="1:26" ht="30" customHeight="1">
      <c r="A58" s="811">
        <v>11</v>
      </c>
      <c r="B58" s="813" t="s">
        <v>53</v>
      </c>
      <c r="C58" s="328" t="s">
        <v>162</v>
      </c>
      <c r="D58" s="323">
        <f>'Screening Compiled'!I37</f>
        <v>0</v>
      </c>
      <c r="E58" s="323">
        <f>'Screening Compiled'!J37</f>
        <v>0</v>
      </c>
      <c r="F58" s="323">
        <f>'Screening Compiled'!I93</f>
        <v>0</v>
      </c>
      <c r="G58" s="323">
        <f>'Screening Compiled'!I94</f>
        <v>0</v>
      </c>
      <c r="H58" s="323">
        <f>'Screening Compiled'!J93</f>
        <v>0</v>
      </c>
      <c r="I58" s="323">
        <f>'Screening Compiled'!J94</f>
        <v>0</v>
      </c>
      <c r="J58" s="323">
        <f>'Screening Compiled'!K93</f>
        <v>0</v>
      </c>
      <c r="K58" s="323">
        <f>'Screening Compiled'!K94</f>
        <v>0</v>
      </c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4">
        <f t="shared" si="0"/>
        <v>0</v>
      </c>
      <c r="W58" s="324">
        <f t="shared" si="1"/>
        <v>0</v>
      </c>
    </row>
    <row r="59" spans="1:26" ht="30" customHeight="1">
      <c r="A59" s="820"/>
      <c r="B59" s="824"/>
      <c r="C59" s="328" t="s">
        <v>205</v>
      </c>
      <c r="D59" s="323">
        <f>'Screening Compiled'!L37</f>
        <v>0</v>
      </c>
      <c r="E59" s="323">
        <f>'Screening Compiled'!M37</f>
        <v>0</v>
      </c>
      <c r="F59" s="323">
        <f>'Screening Compiled'!L93</f>
        <v>0</v>
      </c>
      <c r="G59" s="323">
        <f>'Screening Compiled'!L94</f>
        <v>0</v>
      </c>
      <c r="H59" s="323">
        <f>'Screening Compiled'!M93</f>
        <v>0</v>
      </c>
      <c r="I59" s="323">
        <f>'Screening Compiled'!M94</f>
        <v>0</v>
      </c>
      <c r="J59" s="323">
        <f>'Screening Compiled'!N93</f>
        <v>0</v>
      </c>
      <c r="K59" s="323">
        <f>'Screening Compiled'!N94</f>
        <v>0</v>
      </c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4">
        <f t="shared" si="0"/>
        <v>0</v>
      </c>
      <c r="W59" s="324">
        <f t="shared" si="1"/>
        <v>0</v>
      </c>
    </row>
    <row r="60" spans="1:26" ht="30" customHeight="1">
      <c r="A60" s="812"/>
      <c r="B60" s="814"/>
      <c r="C60" s="329" t="s">
        <v>112</v>
      </c>
      <c r="D60" s="323">
        <f>'Screening Compiled'!O37</f>
        <v>0</v>
      </c>
      <c r="E60" s="323">
        <f>'Screening Compiled'!P37</f>
        <v>0</v>
      </c>
      <c r="F60" s="323">
        <f>'Screening Compiled'!O93</f>
        <v>0</v>
      </c>
      <c r="G60" s="323">
        <f>'Screening Compiled'!O94</f>
        <v>0</v>
      </c>
      <c r="H60" s="323">
        <f>'Screening Compiled'!P93</f>
        <v>0</v>
      </c>
      <c r="I60" s="323">
        <f>'Screening Compiled'!P94</f>
        <v>0</v>
      </c>
      <c r="J60" s="323">
        <f>'Screening Compiled'!Q93</f>
        <v>0</v>
      </c>
      <c r="K60" s="323">
        <f>'Screening Compiled'!Q94</f>
        <v>0</v>
      </c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4">
        <f t="shared" si="0"/>
        <v>0</v>
      </c>
      <c r="W60" s="324">
        <f t="shared" si="1"/>
        <v>0</v>
      </c>
    </row>
    <row r="61" spans="1:26" ht="30" customHeight="1">
      <c r="A61" s="811">
        <v>12</v>
      </c>
      <c r="B61" s="813" t="s">
        <v>54</v>
      </c>
      <c r="C61" s="328" t="s">
        <v>162</v>
      </c>
      <c r="D61" s="323">
        <f>'Screening Compiled'!I38</f>
        <v>0</v>
      </c>
      <c r="E61" s="323">
        <f>'Screening Compiled'!J38</f>
        <v>0</v>
      </c>
      <c r="F61" s="323">
        <f>'Screening Compiled'!I95</f>
        <v>0</v>
      </c>
      <c r="G61" s="323">
        <f>'Screening Compiled'!I96</f>
        <v>0</v>
      </c>
      <c r="H61" s="323">
        <f>'Screening Compiled'!J95</f>
        <v>0</v>
      </c>
      <c r="I61" s="323">
        <f>'Screening Compiled'!J96</f>
        <v>0</v>
      </c>
      <c r="J61" s="323">
        <f>'Screening Compiled'!K95</f>
        <v>0</v>
      </c>
      <c r="K61" s="323">
        <f>'Screening Compiled'!K96</f>
        <v>0</v>
      </c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4">
        <f t="shared" si="0"/>
        <v>0</v>
      </c>
      <c r="W61" s="324">
        <f t="shared" si="1"/>
        <v>0</v>
      </c>
    </row>
    <row r="62" spans="1:26" ht="30" customHeight="1">
      <c r="A62" s="820"/>
      <c r="B62" s="824"/>
      <c r="C62" s="328" t="s">
        <v>205</v>
      </c>
      <c r="D62" s="323">
        <f>'Screening Compiled'!L38</f>
        <v>0</v>
      </c>
      <c r="E62" s="323">
        <f>'Screening Compiled'!M38</f>
        <v>2</v>
      </c>
      <c r="F62" s="323">
        <f>'Screening Compiled'!L95</f>
        <v>0</v>
      </c>
      <c r="G62" s="323">
        <f>'Screening Compiled'!L96</f>
        <v>0</v>
      </c>
      <c r="H62" s="323">
        <f>'Screening Compiled'!M95</f>
        <v>0</v>
      </c>
      <c r="I62" s="323">
        <f>'Screening Compiled'!M96</f>
        <v>2</v>
      </c>
      <c r="J62" s="323">
        <f>'Screening Compiled'!N95</f>
        <v>0</v>
      </c>
      <c r="K62" s="323">
        <f>'Screening Compiled'!N96</f>
        <v>0</v>
      </c>
      <c r="L62" s="322"/>
      <c r="M62" s="322">
        <v>2</v>
      </c>
      <c r="N62" s="322"/>
      <c r="O62" s="322"/>
      <c r="P62" s="322"/>
      <c r="Q62" s="322"/>
      <c r="R62" s="322"/>
      <c r="S62" s="322"/>
      <c r="T62" s="322"/>
      <c r="U62" s="322"/>
      <c r="V62" s="324">
        <f t="shared" si="0"/>
        <v>0</v>
      </c>
      <c r="W62" s="324">
        <f t="shared" si="1"/>
        <v>2</v>
      </c>
    </row>
    <row r="63" spans="1:26" ht="30" customHeight="1">
      <c r="A63" s="812"/>
      <c r="B63" s="814"/>
      <c r="C63" s="329" t="s">
        <v>112</v>
      </c>
      <c r="D63" s="323">
        <f>'Screening Compiled'!O38</f>
        <v>5</v>
      </c>
      <c r="E63" s="323">
        <f>'Screening Compiled'!P38</f>
        <v>3</v>
      </c>
      <c r="F63" s="323">
        <f>'Screening Compiled'!O95</f>
        <v>0</v>
      </c>
      <c r="G63" s="323">
        <f>'Screening Compiled'!O96</f>
        <v>0</v>
      </c>
      <c r="H63" s="323">
        <f>'Screening Compiled'!P95</f>
        <v>5</v>
      </c>
      <c r="I63" s="323">
        <f>'Screening Compiled'!P96</f>
        <v>3</v>
      </c>
      <c r="J63" s="323">
        <f>'Screening Compiled'!Q95</f>
        <v>0</v>
      </c>
      <c r="K63" s="323">
        <f>'Screening Compiled'!Q96</f>
        <v>0</v>
      </c>
      <c r="L63" s="322">
        <v>4</v>
      </c>
      <c r="M63" s="322">
        <v>3</v>
      </c>
      <c r="N63" s="322"/>
      <c r="O63" s="322"/>
      <c r="P63" s="322"/>
      <c r="Q63" s="322"/>
      <c r="R63" s="322"/>
      <c r="S63" s="322"/>
      <c r="T63" s="322"/>
      <c r="U63" s="322"/>
      <c r="V63" s="324">
        <f t="shared" si="0"/>
        <v>4</v>
      </c>
      <c r="W63" s="324">
        <f t="shared" si="1"/>
        <v>3</v>
      </c>
    </row>
    <row r="64" spans="1:26" ht="30" customHeight="1">
      <c r="A64" s="38">
        <v>13</v>
      </c>
      <c r="B64" s="813" t="s">
        <v>55</v>
      </c>
      <c r="C64" s="328" t="s">
        <v>162</v>
      </c>
      <c r="D64" s="323">
        <f>'Screening Compiled'!I39</f>
        <v>0</v>
      </c>
      <c r="E64" s="323">
        <f>'Screening Compiled'!J39</f>
        <v>0</v>
      </c>
      <c r="F64" s="323">
        <f>'Screening Compiled'!I97</f>
        <v>0</v>
      </c>
      <c r="G64" s="323">
        <f>'Screening Compiled'!I98</f>
        <v>0</v>
      </c>
      <c r="H64" s="323">
        <f>'Screening Compiled'!J97</f>
        <v>0</v>
      </c>
      <c r="I64" s="323">
        <f>'Screening Compiled'!J98</f>
        <v>0</v>
      </c>
      <c r="J64" s="323">
        <f>'Screening Compiled'!K97</f>
        <v>0</v>
      </c>
      <c r="K64" s="323">
        <f>'Screening Compiled'!K98</f>
        <v>0</v>
      </c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4">
        <f t="shared" si="0"/>
        <v>0</v>
      </c>
      <c r="W64" s="324">
        <f t="shared" si="1"/>
        <v>0</v>
      </c>
    </row>
    <row r="65" spans="1:23" ht="30" customHeight="1">
      <c r="A65" s="39"/>
      <c r="B65" s="824"/>
      <c r="C65" s="328" t="s">
        <v>205</v>
      </c>
      <c r="D65" s="323">
        <f>'Screening Compiled'!L39</f>
        <v>0</v>
      </c>
      <c r="E65" s="323">
        <f>'Screening Compiled'!M39</f>
        <v>0</v>
      </c>
      <c r="F65" s="323">
        <f>'Screening Compiled'!L97</f>
        <v>0</v>
      </c>
      <c r="G65" s="323">
        <f>'Screening Compiled'!L98</f>
        <v>0</v>
      </c>
      <c r="H65" s="323">
        <f>'Screening Compiled'!M97</f>
        <v>0</v>
      </c>
      <c r="I65" s="323">
        <f>'Screening Compiled'!M98</f>
        <v>0</v>
      </c>
      <c r="J65" s="323">
        <f>'Screening Compiled'!N97</f>
        <v>0</v>
      </c>
      <c r="K65" s="323">
        <f>'Screening Compiled'!N98</f>
        <v>0</v>
      </c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4">
        <f t="shared" si="0"/>
        <v>0</v>
      </c>
      <c r="W65" s="324">
        <f t="shared" si="1"/>
        <v>0</v>
      </c>
    </row>
    <row r="66" spans="1:23" ht="30" customHeight="1">
      <c r="A66" s="39"/>
      <c r="B66" s="814"/>
      <c r="C66" s="329" t="s">
        <v>112</v>
      </c>
      <c r="D66" s="323">
        <f>'Screening Compiled'!O39</f>
        <v>0</v>
      </c>
      <c r="E66" s="323">
        <f>'Screening Compiled'!P39</f>
        <v>0</v>
      </c>
      <c r="F66" s="323">
        <f>'Screening Compiled'!O97</f>
        <v>0</v>
      </c>
      <c r="G66" s="323">
        <f>'Screening Compiled'!O98</f>
        <v>0</v>
      </c>
      <c r="H66" s="323">
        <f>'Screening Compiled'!P97</f>
        <v>0</v>
      </c>
      <c r="I66" s="323">
        <f>'Screening Compiled'!P98</f>
        <v>0</v>
      </c>
      <c r="J66" s="323">
        <f>'Screening Compiled'!Q97</f>
        <v>0</v>
      </c>
      <c r="K66" s="323">
        <f>'Screening Compiled'!Q98</f>
        <v>0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4">
        <f t="shared" si="0"/>
        <v>0</v>
      </c>
      <c r="W66" s="324">
        <f t="shared" si="1"/>
        <v>0</v>
      </c>
    </row>
    <row r="67" spans="1:23" ht="30" customHeight="1">
      <c r="A67" s="39"/>
      <c r="B67" s="813" t="s">
        <v>167</v>
      </c>
      <c r="C67" s="328" t="s">
        <v>162</v>
      </c>
      <c r="D67" s="323">
        <f>'Screening Compiled'!I40</f>
        <v>0</v>
      </c>
      <c r="E67" s="323">
        <f>'Screening Compiled'!J40</f>
        <v>0</v>
      </c>
      <c r="F67" s="323">
        <f>'Screening Compiled'!I99</f>
        <v>0</v>
      </c>
      <c r="G67" s="323">
        <f>'Screening Compiled'!I100</f>
        <v>0</v>
      </c>
      <c r="H67" s="323">
        <f>'Screening Compiled'!J99</f>
        <v>0</v>
      </c>
      <c r="I67" s="323">
        <f>'Screening Compiled'!J100</f>
        <v>0</v>
      </c>
      <c r="J67" s="323">
        <f>'Screening Compiled'!K99</f>
        <v>0</v>
      </c>
      <c r="K67" s="323">
        <f>'Screening Compiled'!K100</f>
        <v>0</v>
      </c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4">
        <f t="shared" si="0"/>
        <v>0</v>
      </c>
      <c r="W67" s="324">
        <f t="shared" si="1"/>
        <v>0</v>
      </c>
    </row>
    <row r="68" spans="1:23" ht="30" customHeight="1">
      <c r="A68" s="39"/>
      <c r="B68" s="824"/>
      <c r="C68" s="328" t="s">
        <v>205</v>
      </c>
      <c r="D68" s="323">
        <f>'Screening Compiled'!L40</f>
        <v>0</v>
      </c>
      <c r="E68" s="323">
        <f>'Screening Compiled'!M40</f>
        <v>0</v>
      </c>
      <c r="F68" s="323">
        <f>'Screening Compiled'!L99</f>
        <v>0</v>
      </c>
      <c r="G68" s="323">
        <f>'Screening Compiled'!L100</f>
        <v>0</v>
      </c>
      <c r="H68" s="323">
        <f>'Screening Compiled'!M99</f>
        <v>0</v>
      </c>
      <c r="I68" s="323">
        <f>'Screening Compiled'!M100</f>
        <v>0</v>
      </c>
      <c r="J68" s="323">
        <f>'Screening Compiled'!N99</f>
        <v>0</v>
      </c>
      <c r="K68" s="323">
        <f>'Screening Compiled'!N100</f>
        <v>0</v>
      </c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4">
        <f t="shared" si="0"/>
        <v>0</v>
      </c>
      <c r="W68" s="324">
        <f t="shared" si="1"/>
        <v>0</v>
      </c>
    </row>
    <row r="69" spans="1:23" ht="30" customHeight="1">
      <c r="A69" s="39"/>
      <c r="B69" s="814"/>
      <c r="C69" s="329" t="s">
        <v>112</v>
      </c>
      <c r="D69" s="323">
        <f>'Screening Compiled'!O40</f>
        <v>1</v>
      </c>
      <c r="E69" s="323">
        <f>'Screening Compiled'!P40</f>
        <v>2</v>
      </c>
      <c r="F69" s="323">
        <f>'Screening Compiled'!O99</f>
        <v>1</v>
      </c>
      <c r="G69" s="323">
        <f>'Screening Compiled'!O100</f>
        <v>2</v>
      </c>
      <c r="H69" s="323">
        <f>'Screening Compiled'!P99</f>
        <v>0</v>
      </c>
      <c r="I69" s="323">
        <f>'Screening Compiled'!P100</f>
        <v>0</v>
      </c>
      <c r="J69" s="323">
        <f>'Screening Compiled'!Q99</f>
        <v>0</v>
      </c>
      <c r="K69" s="323">
        <f>'Screening Compiled'!Q100</f>
        <v>0</v>
      </c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4">
        <f t="shared" si="0"/>
        <v>0</v>
      </c>
      <c r="W69" s="324">
        <f t="shared" si="1"/>
        <v>0</v>
      </c>
    </row>
    <row r="70" spans="1:23" ht="30" customHeight="1">
      <c r="A70" s="39"/>
      <c r="B70" s="813" t="s">
        <v>57</v>
      </c>
      <c r="C70" s="328" t="s">
        <v>162</v>
      </c>
      <c r="D70" s="323">
        <f>'Screening Compiled'!I41</f>
        <v>0</v>
      </c>
      <c r="E70" s="323">
        <f>'Screening Compiled'!J41</f>
        <v>0</v>
      </c>
      <c r="F70" s="323">
        <f>'Screening Compiled'!I101</f>
        <v>0</v>
      </c>
      <c r="G70" s="323">
        <f>'Screening Compiled'!I102</f>
        <v>0</v>
      </c>
      <c r="H70" s="323">
        <f>'Screening Compiled'!J101</f>
        <v>0</v>
      </c>
      <c r="I70" s="323">
        <f>'Screening Compiled'!J102</f>
        <v>0</v>
      </c>
      <c r="J70" s="323">
        <f>'Screening Compiled'!K101</f>
        <v>0</v>
      </c>
      <c r="K70" s="323">
        <f>'Screening Compiled'!K102</f>
        <v>0</v>
      </c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4">
        <f t="shared" si="0"/>
        <v>0</v>
      </c>
      <c r="W70" s="324">
        <f t="shared" si="1"/>
        <v>0</v>
      </c>
    </row>
    <row r="71" spans="1:23" ht="30" customHeight="1">
      <c r="A71" s="39"/>
      <c r="B71" s="824"/>
      <c r="C71" s="328" t="s">
        <v>205</v>
      </c>
      <c r="D71" s="323">
        <f>'Screening Compiled'!L41</f>
        <v>0</v>
      </c>
      <c r="E71" s="323">
        <f>'Screening Compiled'!M41</f>
        <v>0</v>
      </c>
      <c r="F71" s="323">
        <f>'Screening Compiled'!L101</f>
        <v>0</v>
      </c>
      <c r="G71" s="323">
        <f>'Screening Compiled'!L102</f>
        <v>0</v>
      </c>
      <c r="H71" s="323">
        <f>'Screening Compiled'!M101</f>
        <v>0</v>
      </c>
      <c r="I71" s="323">
        <f>'Screening Compiled'!M102</f>
        <v>0</v>
      </c>
      <c r="J71" s="323">
        <f>'Screening Compiled'!N101</f>
        <v>0</v>
      </c>
      <c r="K71" s="323">
        <f>'Screening Compiled'!N102</f>
        <v>0</v>
      </c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4">
        <f t="shared" si="0"/>
        <v>0</v>
      </c>
      <c r="W71" s="324">
        <f t="shared" si="1"/>
        <v>0</v>
      </c>
    </row>
    <row r="72" spans="1:23" ht="30" customHeight="1">
      <c r="A72" s="40"/>
      <c r="B72" s="814"/>
      <c r="C72" s="329" t="s">
        <v>112</v>
      </c>
      <c r="D72" s="323">
        <f>'Screening Compiled'!O41</f>
        <v>0</v>
      </c>
      <c r="E72" s="323">
        <f>'Screening Compiled'!P41</f>
        <v>0</v>
      </c>
      <c r="F72" s="323">
        <f>'Screening Compiled'!O101</f>
        <v>0</v>
      </c>
      <c r="G72" s="323">
        <f>'Screening Compiled'!O102</f>
        <v>0</v>
      </c>
      <c r="H72" s="323">
        <f>'Screening Compiled'!P101</f>
        <v>0</v>
      </c>
      <c r="I72" s="323">
        <f>'Screening Compiled'!P102</f>
        <v>0</v>
      </c>
      <c r="J72" s="323">
        <f>'Screening Compiled'!Q101</f>
        <v>0</v>
      </c>
      <c r="K72" s="323">
        <f>'Screening Compiled'!Q102</f>
        <v>0</v>
      </c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4">
        <f t="shared" si="0"/>
        <v>0</v>
      </c>
      <c r="W72" s="324">
        <f t="shared" si="1"/>
        <v>0</v>
      </c>
    </row>
    <row r="73" spans="1:23" ht="30" customHeight="1">
      <c r="A73" s="811">
        <v>14</v>
      </c>
      <c r="B73" s="813" t="s">
        <v>58</v>
      </c>
      <c r="C73" s="328" t="s">
        <v>162</v>
      </c>
      <c r="D73" s="323">
        <f>'Screening Compiled'!I42</f>
        <v>0</v>
      </c>
      <c r="E73" s="323">
        <f>'Screening Compiled'!J42</f>
        <v>0</v>
      </c>
      <c r="F73" s="323">
        <f>'Screening Compiled'!I103</f>
        <v>0</v>
      </c>
      <c r="G73" s="323">
        <f>'Screening Compiled'!I104</f>
        <v>0</v>
      </c>
      <c r="H73" s="323">
        <f>'Screening Compiled'!J103</f>
        <v>0</v>
      </c>
      <c r="I73" s="323">
        <f>'Screening Compiled'!J104</f>
        <v>0</v>
      </c>
      <c r="J73" s="323">
        <f>'Screening Compiled'!K103</f>
        <v>0</v>
      </c>
      <c r="K73" s="323">
        <f>'Screening Compiled'!K104</f>
        <v>0</v>
      </c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4">
        <f t="shared" si="0"/>
        <v>0</v>
      </c>
      <c r="W73" s="324">
        <f t="shared" si="1"/>
        <v>0</v>
      </c>
    </row>
    <row r="74" spans="1:23" ht="30" customHeight="1">
      <c r="A74" s="820"/>
      <c r="B74" s="824"/>
      <c r="C74" s="328" t="s">
        <v>205</v>
      </c>
      <c r="D74" s="323">
        <f>'Screening Compiled'!L42</f>
        <v>0</v>
      </c>
      <c r="E74" s="323">
        <f>'Screening Compiled'!M42</f>
        <v>0</v>
      </c>
      <c r="F74" s="323">
        <f>'Screening Compiled'!L103</f>
        <v>0</v>
      </c>
      <c r="G74" s="323">
        <f>'Screening Compiled'!L104</f>
        <v>0</v>
      </c>
      <c r="H74" s="323">
        <f>'Screening Compiled'!M103</f>
        <v>0</v>
      </c>
      <c r="I74" s="323">
        <f>'Screening Compiled'!M104</f>
        <v>0</v>
      </c>
      <c r="J74" s="323">
        <f>'Screening Compiled'!N103</f>
        <v>0</v>
      </c>
      <c r="K74" s="323">
        <f>'Screening Compiled'!N104</f>
        <v>0</v>
      </c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4">
        <f t="shared" si="0"/>
        <v>0</v>
      </c>
      <c r="W74" s="324">
        <f t="shared" si="1"/>
        <v>0</v>
      </c>
    </row>
    <row r="75" spans="1:23" ht="30" customHeight="1">
      <c r="A75" s="812"/>
      <c r="B75" s="814"/>
      <c r="C75" s="329" t="s">
        <v>112</v>
      </c>
      <c r="D75" s="323">
        <f>'Screening Compiled'!O42</f>
        <v>0</v>
      </c>
      <c r="E75" s="323">
        <f>'Screening Compiled'!P42</f>
        <v>0</v>
      </c>
      <c r="F75" s="323">
        <f>'Screening Compiled'!O103</f>
        <v>0</v>
      </c>
      <c r="G75" s="323">
        <f>'Screening Compiled'!O104</f>
        <v>0</v>
      </c>
      <c r="H75" s="323">
        <f>'Screening Compiled'!P103</f>
        <v>0</v>
      </c>
      <c r="I75" s="323">
        <f>'Screening Compiled'!P104</f>
        <v>0</v>
      </c>
      <c r="J75" s="323">
        <f>'Screening Compiled'!Q103</f>
        <v>0</v>
      </c>
      <c r="K75" s="323">
        <f>'Screening Compiled'!Q104</f>
        <v>0</v>
      </c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4">
        <f t="shared" ref="V75:V137" si="2">L75-(N75+P75+R75+T75)</f>
        <v>0</v>
      </c>
      <c r="W75" s="324">
        <f t="shared" ref="W75:W137" si="3">M75-(O75+Q75+S75+U75)</f>
        <v>0</v>
      </c>
    </row>
    <row r="76" spans="1:23" ht="30" customHeight="1">
      <c r="A76" s="802">
        <v>15</v>
      </c>
      <c r="B76" s="803" t="s">
        <v>60</v>
      </c>
      <c r="C76" s="328" t="s">
        <v>36</v>
      </c>
      <c r="D76" s="323">
        <f>'Screening Compiled'!C44+'Screening Compiled'!F44</f>
        <v>0</v>
      </c>
      <c r="E76" s="323">
        <f>'Screening Compiled'!D44+'Screening Compiled'!G44</f>
        <v>0</v>
      </c>
      <c r="F76" s="323">
        <f>'Screening Compiled'!F105</f>
        <v>0</v>
      </c>
      <c r="G76" s="323">
        <f>'Screening Compiled'!F106</f>
        <v>0</v>
      </c>
      <c r="H76" s="323">
        <f>'Screening Compiled'!G105</f>
        <v>0</v>
      </c>
      <c r="I76" s="323">
        <f>'Screening Compiled'!G106</f>
        <v>0</v>
      </c>
      <c r="J76" s="323">
        <f>'Screening Compiled'!H105</f>
        <v>0</v>
      </c>
      <c r="K76" s="323">
        <f>'Screening Compiled'!H106</f>
        <v>0</v>
      </c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4">
        <f t="shared" si="2"/>
        <v>0</v>
      </c>
      <c r="W76" s="324">
        <f t="shared" si="3"/>
        <v>0</v>
      </c>
    </row>
    <row r="77" spans="1:23" ht="30" customHeight="1">
      <c r="A77" s="802"/>
      <c r="B77" s="803"/>
      <c r="C77" s="328" t="s">
        <v>148</v>
      </c>
      <c r="D77" s="323">
        <f>'Screening Compiled'!I44</f>
        <v>51</v>
      </c>
      <c r="E77" s="323">
        <f>'Screening Compiled'!J44</f>
        <v>45</v>
      </c>
      <c r="F77" s="323">
        <f>'Screening Compiled'!I105</f>
        <v>22</v>
      </c>
      <c r="G77" s="323">
        <f>'Screening Compiled'!I106</f>
        <v>29</v>
      </c>
      <c r="H77" s="323">
        <f>'Screening Compiled'!J105</f>
        <v>0</v>
      </c>
      <c r="I77" s="323">
        <f>'Screening Compiled'!J106</f>
        <v>0</v>
      </c>
      <c r="J77" s="323">
        <f>'Screening Compiled'!K105</f>
        <v>0</v>
      </c>
      <c r="K77" s="323">
        <f>'Screening Compiled'!K106</f>
        <v>0</v>
      </c>
      <c r="L77" s="322">
        <v>13</v>
      </c>
      <c r="M77" s="322">
        <v>15</v>
      </c>
      <c r="N77" s="322"/>
      <c r="O77" s="322"/>
      <c r="P77" s="322"/>
      <c r="Q77" s="322"/>
      <c r="R77" s="322"/>
      <c r="S77" s="322"/>
      <c r="T77" s="322"/>
      <c r="U77" s="322"/>
      <c r="V77" s="324">
        <f t="shared" si="2"/>
        <v>13</v>
      </c>
      <c r="W77" s="324">
        <f t="shared" si="3"/>
        <v>15</v>
      </c>
    </row>
    <row r="78" spans="1:23" ht="30" customHeight="1">
      <c r="A78" s="802"/>
      <c r="B78" s="803"/>
      <c r="C78" s="328" t="s">
        <v>205</v>
      </c>
      <c r="D78" s="323">
        <f>'Screening Compiled'!L44</f>
        <v>44</v>
      </c>
      <c r="E78" s="323">
        <f>'Screening Compiled'!M44</f>
        <v>88</v>
      </c>
      <c r="F78" s="323">
        <f>'Screening Compiled'!L105</f>
        <v>27</v>
      </c>
      <c r="G78" s="323">
        <f>'Screening Compiled'!L106</f>
        <v>32</v>
      </c>
      <c r="H78" s="323">
        <f>'Screening Compiled'!M105</f>
        <v>0</v>
      </c>
      <c r="I78" s="323">
        <f>'Screening Compiled'!M106</f>
        <v>16</v>
      </c>
      <c r="J78" s="323">
        <f>'Screening Compiled'!N105</f>
        <v>0</v>
      </c>
      <c r="K78" s="323">
        <f>'Screening Compiled'!N106</f>
        <v>0</v>
      </c>
      <c r="L78" s="322">
        <v>21</v>
      </c>
      <c r="M78" s="322">
        <v>37</v>
      </c>
      <c r="N78" s="322"/>
      <c r="O78" s="322"/>
      <c r="P78" s="322"/>
      <c r="Q78" s="322"/>
      <c r="R78" s="322"/>
      <c r="S78" s="322"/>
      <c r="T78" s="322"/>
      <c r="U78" s="322"/>
      <c r="V78" s="324">
        <f t="shared" si="2"/>
        <v>21</v>
      </c>
      <c r="W78" s="324">
        <f t="shared" si="3"/>
        <v>37</v>
      </c>
    </row>
    <row r="79" spans="1:23" ht="30" customHeight="1">
      <c r="A79" s="802"/>
      <c r="B79" s="803"/>
      <c r="C79" s="329" t="s">
        <v>112</v>
      </c>
      <c r="D79" s="323">
        <f>'Screening Compiled'!O44</f>
        <v>133</v>
      </c>
      <c r="E79" s="323">
        <f>'Screening Compiled'!P44</f>
        <v>140</v>
      </c>
      <c r="F79" s="323">
        <f>'Screening Compiled'!O105</f>
        <v>38</v>
      </c>
      <c r="G79" s="323">
        <f>'Screening Compiled'!O106</f>
        <v>47</v>
      </c>
      <c r="H79" s="323">
        <f>'Screening Compiled'!P105</f>
        <v>32</v>
      </c>
      <c r="I79" s="323">
        <f>'Screening Compiled'!P106</f>
        <v>33</v>
      </c>
      <c r="J79" s="323">
        <f>'Screening Compiled'!Q105</f>
        <v>0</v>
      </c>
      <c r="K79" s="323">
        <f>'Screening Compiled'!Q106</f>
        <v>0</v>
      </c>
      <c r="L79" s="322">
        <v>47</v>
      </c>
      <c r="M79" s="322">
        <v>52</v>
      </c>
      <c r="N79" s="322"/>
      <c r="O79" s="322"/>
      <c r="P79" s="322"/>
      <c r="Q79" s="322"/>
      <c r="R79" s="322"/>
      <c r="S79" s="322"/>
      <c r="T79" s="322"/>
      <c r="U79" s="322"/>
      <c r="V79" s="324">
        <f t="shared" si="2"/>
        <v>47</v>
      </c>
      <c r="W79" s="324">
        <f t="shared" si="3"/>
        <v>52</v>
      </c>
    </row>
    <row r="80" spans="1:23" ht="30" customHeight="1">
      <c r="A80" s="802">
        <v>16</v>
      </c>
      <c r="B80" s="803" t="s">
        <v>61</v>
      </c>
      <c r="C80" s="328" t="s">
        <v>36</v>
      </c>
      <c r="D80" s="323">
        <f>'Screening Compiled'!C45+'Screening Compiled'!F45</f>
        <v>0</v>
      </c>
      <c r="E80" s="323">
        <f>'Screening Compiled'!D45+'Screening Compiled'!G45</f>
        <v>0</v>
      </c>
      <c r="F80" s="323">
        <f>'Screening Compiled'!F107</f>
        <v>0</v>
      </c>
      <c r="G80" s="323">
        <f>'Screening Compiled'!F108</f>
        <v>0</v>
      </c>
      <c r="H80" s="323">
        <f>'Screening Compiled'!G107</f>
        <v>0</v>
      </c>
      <c r="I80" s="323">
        <f>'Screening Compiled'!G108</f>
        <v>0</v>
      </c>
      <c r="J80" s="323">
        <f>'Screening Compiled'!H107</f>
        <v>0</v>
      </c>
      <c r="K80" s="323">
        <f>'Screening Compiled'!H108</f>
        <v>0</v>
      </c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4">
        <f t="shared" si="2"/>
        <v>0</v>
      </c>
      <c r="W80" s="324">
        <f t="shared" si="3"/>
        <v>0</v>
      </c>
    </row>
    <row r="81" spans="1:23" ht="30" customHeight="1">
      <c r="A81" s="802"/>
      <c r="B81" s="803"/>
      <c r="C81" s="328" t="s">
        <v>148</v>
      </c>
      <c r="D81" s="323">
        <f>'Screening Compiled'!I45</f>
        <v>2</v>
      </c>
      <c r="E81" s="323">
        <f>'Screening Compiled'!J45</f>
        <v>3</v>
      </c>
      <c r="F81" s="323">
        <f>'Screening Compiled'!I107</f>
        <v>0</v>
      </c>
      <c r="G81" s="323">
        <f>'Screening Compiled'!I108</f>
        <v>0</v>
      </c>
      <c r="H81" s="323">
        <f>'Screening Compiled'!J107</f>
        <v>0</v>
      </c>
      <c r="I81" s="323">
        <f>'Screening Compiled'!J108</f>
        <v>0</v>
      </c>
      <c r="J81" s="323">
        <f>'Screening Compiled'!K107</f>
        <v>0</v>
      </c>
      <c r="K81" s="323">
        <f>'Screening Compiled'!K108</f>
        <v>0</v>
      </c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4">
        <f t="shared" si="2"/>
        <v>0</v>
      </c>
      <c r="W81" s="324">
        <f t="shared" si="3"/>
        <v>0</v>
      </c>
    </row>
    <row r="82" spans="1:23" ht="30" customHeight="1">
      <c r="A82" s="802"/>
      <c r="B82" s="803"/>
      <c r="C82" s="328" t="s">
        <v>205</v>
      </c>
      <c r="D82" s="323">
        <f>'Screening Compiled'!L45</f>
        <v>11</v>
      </c>
      <c r="E82" s="323">
        <f>'Screening Compiled'!M45</f>
        <v>3</v>
      </c>
      <c r="F82" s="323">
        <f>'Screening Compiled'!L107</f>
        <v>8</v>
      </c>
      <c r="G82" s="323">
        <f>'Screening Compiled'!L108</f>
        <v>3</v>
      </c>
      <c r="H82" s="323">
        <f>'Screening Compiled'!M107</f>
        <v>0</v>
      </c>
      <c r="I82" s="323">
        <f>'Screening Compiled'!M108</f>
        <v>0</v>
      </c>
      <c r="J82" s="323">
        <f>'Screening Compiled'!N107</f>
        <v>0</v>
      </c>
      <c r="K82" s="323">
        <f>'Screening Compiled'!N108</f>
        <v>0</v>
      </c>
      <c r="L82" s="322">
        <v>7</v>
      </c>
      <c r="M82" s="322">
        <v>3</v>
      </c>
      <c r="N82" s="322"/>
      <c r="O82" s="322"/>
      <c r="P82" s="322"/>
      <c r="Q82" s="322"/>
      <c r="R82" s="322"/>
      <c r="S82" s="322"/>
      <c r="T82" s="322"/>
      <c r="U82" s="322"/>
      <c r="V82" s="324">
        <f t="shared" si="2"/>
        <v>7</v>
      </c>
      <c r="W82" s="324">
        <f t="shared" si="3"/>
        <v>3</v>
      </c>
    </row>
    <row r="83" spans="1:23" ht="30" customHeight="1">
      <c r="A83" s="802"/>
      <c r="B83" s="803"/>
      <c r="C83" s="329" t="s">
        <v>112</v>
      </c>
      <c r="D83" s="323">
        <f>'Screening Compiled'!O45</f>
        <v>50</v>
      </c>
      <c r="E83" s="323">
        <f>'Screening Compiled'!P45</f>
        <v>70</v>
      </c>
      <c r="F83" s="323">
        <f>'Screening Compiled'!O107</f>
        <v>31</v>
      </c>
      <c r="G83" s="323">
        <f>'Screening Compiled'!O108</f>
        <v>36</v>
      </c>
      <c r="H83" s="323">
        <f>'Screening Compiled'!P107</f>
        <v>10</v>
      </c>
      <c r="I83" s="323">
        <f>'Screening Compiled'!P108</f>
        <v>26</v>
      </c>
      <c r="J83" s="323">
        <f>'Screening Compiled'!Q107</f>
        <v>0</v>
      </c>
      <c r="K83" s="323">
        <f>'Screening Compiled'!Q108</f>
        <v>0</v>
      </c>
      <c r="L83" s="322">
        <v>25</v>
      </c>
      <c r="M83" s="322">
        <v>48</v>
      </c>
      <c r="N83" s="322"/>
      <c r="O83" s="322"/>
      <c r="P83" s="322"/>
      <c r="Q83" s="322"/>
      <c r="R83" s="322"/>
      <c r="S83" s="322"/>
      <c r="T83" s="322"/>
      <c r="U83" s="322"/>
      <c r="V83" s="324">
        <f t="shared" si="2"/>
        <v>25</v>
      </c>
      <c r="W83" s="324">
        <f t="shared" si="3"/>
        <v>48</v>
      </c>
    </row>
    <row r="84" spans="1:23" ht="30" customHeight="1">
      <c r="A84" s="802">
        <v>17</v>
      </c>
      <c r="B84" s="803" t="s">
        <v>62</v>
      </c>
      <c r="C84" s="328" t="s">
        <v>36</v>
      </c>
      <c r="D84" s="323">
        <f>'Screening Compiled'!C46+'Screening Compiled'!F46</f>
        <v>0</v>
      </c>
      <c r="E84" s="323">
        <f>'Screening Compiled'!D46+'Screening Compiled'!G46</f>
        <v>0</v>
      </c>
      <c r="F84" s="323">
        <f>'Screening Compiled'!F109</f>
        <v>0</v>
      </c>
      <c r="G84" s="323">
        <f>'Screening Compiled'!F110</f>
        <v>0</v>
      </c>
      <c r="H84" s="323">
        <f>'Screening Compiled'!G109</f>
        <v>0</v>
      </c>
      <c r="I84" s="323">
        <f>'Screening Compiled'!G110</f>
        <v>0</v>
      </c>
      <c r="J84" s="323">
        <f>'Screening Compiled'!H109</f>
        <v>0</v>
      </c>
      <c r="K84" s="323">
        <f>'Screening Compiled'!H110</f>
        <v>0</v>
      </c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4">
        <f t="shared" si="2"/>
        <v>0</v>
      </c>
      <c r="W84" s="324">
        <f t="shared" si="3"/>
        <v>0</v>
      </c>
    </row>
    <row r="85" spans="1:23" ht="30" customHeight="1">
      <c r="A85" s="802"/>
      <c r="B85" s="803"/>
      <c r="C85" s="328" t="s">
        <v>148</v>
      </c>
      <c r="D85" s="323">
        <f>'Screening Compiled'!I46</f>
        <v>0</v>
      </c>
      <c r="E85" s="323">
        <f>'Screening Compiled'!J46</f>
        <v>0</v>
      </c>
      <c r="F85" s="323">
        <f>'Screening Compiled'!I109</f>
        <v>0</v>
      </c>
      <c r="G85" s="323">
        <f>'Screening Compiled'!I110</f>
        <v>0</v>
      </c>
      <c r="H85" s="323">
        <f>'Screening Compiled'!J109</f>
        <v>0</v>
      </c>
      <c r="I85" s="323">
        <f>'Screening Compiled'!J110</f>
        <v>0</v>
      </c>
      <c r="J85" s="323">
        <f>'Screening Compiled'!K109</f>
        <v>0</v>
      </c>
      <c r="K85" s="323">
        <f>'Screening Compiled'!K110</f>
        <v>0</v>
      </c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4">
        <f t="shared" si="2"/>
        <v>0</v>
      </c>
      <c r="W85" s="324">
        <f t="shared" si="3"/>
        <v>0</v>
      </c>
    </row>
    <row r="86" spans="1:23" ht="30" customHeight="1">
      <c r="A86" s="802"/>
      <c r="B86" s="803"/>
      <c r="C86" s="328" t="s">
        <v>205</v>
      </c>
      <c r="D86" s="323">
        <f>'Screening Compiled'!L46</f>
        <v>0</v>
      </c>
      <c r="E86" s="323">
        <f>'Screening Compiled'!M46</f>
        <v>0</v>
      </c>
      <c r="F86" s="323">
        <f>'Screening Compiled'!L109</f>
        <v>0</v>
      </c>
      <c r="G86" s="323">
        <f>'Screening Compiled'!L110</f>
        <v>0</v>
      </c>
      <c r="H86" s="323">
        <f>'Screening Compiled'!M109</f>
        <v>0</v>
      </c>
      <c r="I86" s="323">
        <f>'Screening Compiled'!M110</f>
        <v>0</v>
      </c>
      <c r="J86" s="323">
        <f>'Screening Compiled'!N109</f>
        <v>0</v>
      </c>
      <c r="K86" s="323">
        <f>'Screening Compiled'!N110</f>
        <v>0</v>
      </c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4">
        <f t="shared" si="2"/>
        <v>0</v>
      </c>
      <c r="W86" s="324">
        <f t="shared" si="3"/>
        <v>0</v>
      </c>
    </row>
    <row r="87" spans="1:23" ht="30" customHeight="1">
      <c r="A87" s="802"/>
      <c r="B87" s="803"/>
      <c r="C87" s="329" t="s">
        <v>112</v>
      </c>
      <c r="D87" s="323">
        <f>'Screening Compiled'!O46</f>
        <v>0</v>
      </c>
      <c r="E87" s="323">
        <f>'Screening Compiled'!P46</f>
        <v>0</v>
      </c>
      <c r="F87" s="323">
        <f>'Screening Compiled'!O109</f>
        <v>0</v>
      </c>
      <c r="G87" s="323">
        <f>'Screening Compiled'!O110</f>
        <v>0</v>
      </c>
      <c r="H87" s="323">
        <f>'Screening Compiled'!P109</f>
        <v>0</v>
      </c>
      <c r="I87" s="323">
        <f>'Screening Compiled'!P110</f>
        <v>0</v>
      </c>
      <c r="J87" s="323">
        <f>'Screening Compiled'!Q109</f>
        <v>0</v>
      </c>
      <c r="K87" s="323">
        <f>'Screening Compiled'!Q110</f>
        <v>0</v>
      </c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4">
        <f t="shared" si="2"/>
        <v>0</v>
      </c>
      <c r="W87" s="324">
        <f t="shared" si="3"/>
        <v>0</v>
      </c>
    </row>
    <row r="88" spans="1:23" ht="30" customHeight="1">
      <c r="A88" s="802">
        <v>18</v>
      </c>
      <c r="B88" s="803" t="s">
        <v>63</v>
      </c>
      <c r="C88" s="328" t="s">
        <v>36</v>
      </c>
      <c r="D88" s="323">
        <f>'Screening Compiled'!C47+'Screening Compiled'!F47</f>
        <v>0</v>
      </c>
      <c r="E88" s="323">
        <f>'Screening Compiled'!D47+'Screening Compiled'!G47</f>
        <v>0</v>
      </c>
      <c r="F88" s="323">
        <f>'Screening Compiled'!F111</f>
        <v>0</v>
      </c>
      <c r="G88" s="323">
        <f>'Screening Compiled'!F112</f>
        <v>0</v>
      </c>
      <c r="H88" s="323">
        <f>'Screening Compiled'!G111</f>
        <v>0</v>
      </c>
      <c r="I88" s="323">
        <f>'Screening Compiled'!G112</f>
        <v>0</v>
      </c>
      <c r="J88" s="323">
        <f>'Screening Compiled'!H111</f>
        <v>0</v>
      </c>
      <c r="K88" s="323">
        <f>'Screening Compiled'!H112</f>
        <v>0</v>
      </c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4">
        <f t="shared" si="2"/>
        <v>0</v>
      </c>
      <c r="W88" s="324">
        <f t="shared" si="3"/>
        <v>0</v>
      </c>
    </row>
    <row r="89" spans="1:23" ht="30" customHeight="1">
      <c r="A89" s="802"/>
      <c r="B89" s="803"/>
      <c r="C89" s="328" t="s">
        <v>148</v>
      </c>
      <c r="D89" s="323">
        <f>'Screening Compiled'!I47</f>
        <v>52</v>
      </c>
      <c r="E89" s="323">
        <f>'Screening Compiled'!J47</f>
        <v>47</v>
      </c>
      <c r="F89" s="323">
        <f>'Screening Compiled'!I111</f>
        <v>20</v>
      </c>
      <c r="G89" s="323">
        <f>'Screening Compiled'!I112</f>
        <v>19</v>
      </c>
      <c r="H89" s="323">
        <f>'Screening Compiled'!J111</f>
        <v>0</v>
      </c>
      <c r="I89" s="323">
        <f>'Screening Compiled'!J112</f>
        <v>8</v>
      </c>
      <c r="J89" s="323">
        <f>'Screening Compiled'!K111</f>
        <v>0</v>
      </c>
      <c r="K89" s="323">
        <f>'Screening Compiled'!K112</f>
        <v>0</v>
      </c>
      <c r="L89" s="322">
        <v>14</v>
      </c>
      <c r="M89" s="322">
        <v>18</v>
      </c>
      <c r="N89" s="322"/>
      <c r="O89" s="322"/>
      <c r="P89" s="322"/>
      <c r="Q89" s="322"/>
      <c r="R89" s="322"/>
      <c r="S89" s="322"/>
      <c r="T89" s="322"/>
      <c r="U89" s="322"/>
      <c r="V89" s="324">
        <f t="shared" si="2"/>
        <v>14</v>
      </c>
      <c r="W89" s="324">
        <f t="shared" si="3"/>
        <v>18</v>
      </c>
    </row>
    <row r="90" spans="1:23" ht="30" customHeight="1">
      <c r="A90" s="802"/>
      <c r="B90" s="803"/>
      <c r="C90" s="328" t="s">
        <v>205</v>
      </c>
      <c r="D90" s="323">
        <f>'Screening Compiled'!L47</f>
        <v>49</v>
      </c>
      <c r="E90" s="323">
        <f>'Screening Compiled'!M47</f>
        <v>83</v>
      </c>
      <c r="F90" s="323">
        <f>'Screening Compiled'!L111</f>
        <v>16</v>
      </c>
      <c r="G90" s="323">
        <f>'Screening Compiled'!L112</f>
        <v>28</v>
      </c>
      <c r="H90" s="323">
        <f>'Screening Compiled'!M111</f>
        <v>0</v>
      </c>
      <c r="I90" s="323">
        <f>'Screening Compiled'!M112</f>
        <v>28</v>
      </c>
      <c r="J90" s="323">
        <f>'Screening Compiled'!N111</f>
        <v>0</v>
      </c>
      <c r="K90" s="323">
        <f>'Screening Compiled'!N112</f>
        <v>0</v>
      </c>
      <c r="L90" s="322">
        <v>13</v>
      </c>
      <c r="M90" s="322">
        <v>35</v>
      </c>
      <c r="N90" s="322"/>
      <c r="O90" s="322"/>
      <c r="P90" s="322"/>
      <c r="Q90" s="322"/>
      <c r="R90" s="322"/>
      <c r="S90" s="322"/>
      <c r="T90" s="322"/>
      <c r="U90" s="322"/>
      <c r="V90" s="324">
        <f t="shared" si="2"/>
        <v>13</v>
      </c>
      <c r="W90" s="324">
        <f t="shared" si="3"/>
        <v>35</v>
      </c>
    </row>
    <row r="91" spans="1:23" ht="30" customHeight="1">
      <c r="A91" s="802"/>
      <c r="B91" s="803"/>
      <c r="C91" s="329" t="s">
        <v>112</v>
      </c>
      <c r="D91" s="323">
        <f>'Screening Compiled'!O47</f>
        <v>230</v>
      </c>
      <c r="E91" s="323">
        <f>'Screening Compiled'!P47</f>
        <v>345</v>
      </c>
      <c r="F91" s="323">
        <f>'Screening Compiled'!O111</f>
        <v>24</v>
      </c>
      <c r="G91" s="323">
        <f>'Screening Compiled'!O112</f>
        <v>20</v>
      </c>
      <c r="H91" s="323">
        <f>'Screening Compiled'!P111</f>
        <v>23</v>
      </c>
      <c r="I91" s="323">
        <f>'Screening Compiled'!P112</f>
        <v>28</v>
      </c>
      <c r="J91" s="323">
        <f>'Screening Compiled'!Q111</f>
        <v>0</v>
      </c>
      <c r="K91" s="323">
        <f>'Screening Compiled'!Q112</f>
        <v>0</v>
      </c>
      <c r="L91" s="322">
        <v>33</v>
      </c>
      <c r="M91" s="322">
        <v>28</v>
      </c>
      <c r="N91" s="322"/>
      <c r="O91" s="322"/>
      <c r="P91" s="322"/>
      <c r="Q91" s="322"/>
      <c r="R91" s="322"/>
      <c r="S91" s="322"/>
      <c r="T91" s="322"/>
      <c r="U91" s="322"/>
      <c r="V91" s="324">
        <f t="shared" si="2"/>
        <v>33</v>
      </c>
      <c r="W91" s="324">
        <f t="shared" si="3"/>
        <v>28</v>
      </c>
    </row>
    <row r="92" spans="1:23" ht="30" customHeight="1">
      <c r="A92" s="802">
        <v>19</v>
      </c>
      <c r="B92" s="803" t="s">
        <v>168</v>
      </c>
      <c r="C92" s="328" t="s">
        <v>36</v>
      </c>
      <c r="D92" s="323">
        <f>'Screening Compiled'!C48+'Screening Compiled'!F48</f>
        <v>0</v>
      </c>
      <c r="E92" s="323">
        <f>'Screening Compiled'!D48+'Screening Compiled'!G48</f>
        <v>0</v>
      </c>
      <c r="F92" s="323">
        <f>'Screening Compiled'!F113</f>
        <v>0</v>
      </c>
      <c r="G92" s="323">
        <f>'Screening Compiled'!F114</f>
        <v>0</v>
      </c>
      <c r="H92" s="323">
        <f>'Screening Compiled'!G113</f>
        <v>0</v>
      </c>
      <c r="I92" s="323">
        <f>'Screening Compiled'!G114</f>
        <v>0</v>
      </c>
      <c r="J92" s="323">
        <f>'Screening Compiled'!H113</f>
        <v>0</v>
      </c>
      <c r="K92" s="323">
        <f>'Screening Compiled'!H114</f>
        <v>0</v>
      </c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4">
        <f t="shared" si="2"/>
        <v>0</v>
      </c>
      <c r="W92" s="324">
        <f t="shared" si="3"/>
        <v>0</v>
      </c>
    </row>
    <row r="93" spans="1:23" ht="30" customHeight="1">
      <c r="A93" s="802"/>
      <c r="B93" s="803"/>
      <c r="C93" s="328" t="s">
        <v>148</v>
      </c>
      <c r="D93" s="323">
        <f>'Screening Compiled'!I48</f>
        <v>14</v>
      </c>
      <c r="E93" s="323">
        <f>'Screening Compiled'!J48</f>
        <v>18</v>
      </c>
      <c r="F93" s="323">
        <f>'Screening Compiled'!I113</f>
        <v>0</v>
      </c>
      <c r="G93" s="323">
        <f>'Screening Compiled'!I114</f>
        <v>0</v>
      </c>
      <c r="H93" s="323">
        <f>'Screening Compiled'!J113</f>
        <v>0</v>
      </c>
      <c r="I93" s="323">
        <f>'Screening Compiled'!J114</f>
        <v>0</v>
      </c>
      <c r="J93" s="323">
        <f>'Screening Compiled'!K113</f>
        <v>0</v>
      </c>
      <c r="K93" s="323">
        <f>'Screening Compiled'!K114</f>
        <v>0</v>
      </c>
      <c r="L93" s="322"/>
      <c r="M93" s="322">
        <v>1</v>
      </c>
      <c r="N93" s="322"/>
      <c r="O93" s="322"/>
      <c r="P93" s="322"/>
      <c r="Q93" s="322"/>
      <c r="R93" s="322"/>
      <c r="S93" s="322">
        <v>1</v>
      </c>
      <c r="T93" s="322"/>
      <c r="U93" s="322"/>
      <c r="V93" s="324">
        <f t="shared" si="2"/>
        <v>0</v>
      </c>
      <c r="W93" s="324">
        <f t="shared" si="3"/>
        <v>0</v>
      </c>
    </row>
    <row r="94" spans="1:23" ht="30" customHeight="1">
      <c r="A94" s="802"/>
      <c r="B94" s="803"/>
      <c r="C94" s="328" t="s">
        <v>205</v>
      </c>
      <c r="D94" s="323">
        <f>'Screening Compiled'!L48</f>
        <v>39</v>
      </c>
      <c r="E94" s="323">
        <f>'Screening Compiled'!M48</f>
        <v>92</v>
      </c>
      <c r="F94" s="323">
        <f>'Screening Compiled'!L113</f>
        <v>19</v>
      </c>
      <c r="G94" s="323">
        <f>'Screening Compiled'!L114</f>
        <v>23</v>
      </c>
      <c r="H94" s="323">
        <f>'Screening Compiled'!M113</f>
        <v>5</v>
      </c>
      <c r="I94" s="323">
        <f>'Screening Compiled'!M114</f>
        <v>56</v>
      </c>
      <c r="J94" s="323">
        <f>'Screening Compiled'!N113</f>
        <v>0</v>
      </c>
      <c r="K94" s="323">
        <f>'Screening Compiled'!N114</f>
        <v>0</v>
      </c>
      <c r="L94" s="322">
        <v>5</v>
      </c>
      <c r="M94" s="322">
        <v>5</v>
      </c>
      <c r="N94" s="322"/>
      <c r="O94" s="322"/>
      <c r="P94" s="322"/>
      <c r="Q94" s="322"/>
      <c r="R94" s="322">
        <v>5</v>
      </c>
      <c r="S94" s="322">
        <v>5</v>
      </c>
      <c r="T94" s="322"/>
      <c r="U94" s="322"/>
      <c r="V94" s="324">
        <f t="shared" si="2"/>
        <v>0</v>
      </c>
      <c r="W94" s="324">
        <f t="shared" si="3"/>
        <v>0</v>
      </c>
    </row>
    <row r="95" spans="1:23" ht="30" customHeight="1">
      <c r="A95" s="802"/>
      <c r="B95" s="803"/>
      <c r="C95" s="329" t="s">
        <v>112</v>
      </c>
      <c r="D95" s="323">
        <f>'Screening Compiled'!O48</f>
        <v>289</v>
      </c>
      <c r="E95" s="323">
        <f>'Screening Compiled'!P48</f>
        <v>392</v>
      </c>
      <c r="F95" s="323">
        <f>'Screening Compiled'!O113</f>
        <v>86</v>
      </c>
      <c r="G95" s="323">
        <f>'Screening Compiled'!O114</f>
        <v>87</v>
      </c>
      <c r="H95" s="323">
        <f>'Screening Compiled'!P113</f>
        <v>187</v>
      </c>
      <c r="I95" s="323">
        <f>'Screening Compiled'!P114</f>
        <v>267</v>
      </c>
      <c r="J95" s="323">
        <f>'Screening Compiled'!Q113</f>
        <v>0</v>
      </c>
      <c r="K95" s="323">
        <f>'Screening Compiled'!Q114</f>
        <v>0</v>
      </c>
      <c r="L95" s="322">
        <v>16</v>
      </c>
      <c r="M95" s="322">
        <v>15</v>
      </c>
      <c r="N95" s="322"/>
      <c r="O95" s="322"/>
      <c r="P95" s="322"/>
      <c r="Q95" s="322"/>
      <c r="R95" s="322">
        <v>16</v>
      </c>
      <c r="S95" s="322">
        <v>15</v>
      </c>
      <c r="T95" s="322"/>
      <c r="U95" s="322"/>
      <c r="V95" s="324">
        <f t="shared" si="2"/>
        <v>0</v>
      </c>
      <c r="W95" s="324">
        <f t="shared" si="3"/>
        <v>0</v>
      </c>
    </row>
    <row r="96" spans="1:23" ht="30" customHeight="1">
      <c r="A96" s="802">
        <v>20</v>
      </c>
      <c r="B96" s="803" t="s">
        <v>65</v>
      </c>
      <c r="C96" s="328" t="s">
        <v>36</v>
      </c>
      <c r="D96" s="323">
        <f>'Screening Compiled'!C49+'Screening Compiled'!F49</f>
        <v>0</v>
      </c>
      <c r="E96" s="323">
        <f>'Screening Compiled'!D49+'Screening Compiled'!G49</f>
        <v>0</v>
      </c>
      <c r="F96" s="323">
        <f>'Screening Compiled'!F115</f>
        <v>0</v>
      </c>
      <c r="G96" s="323">
        <f>'Screening Compiled'!F116</f>
        <v>0</v>
      </c>
      <c r="H96" s="323">
        <f>'Screening Compiled'!G115</f>
        <v>0</v>
      </c>
      <c r="I96" s="323">
        <f>'Screening Compiled'!G116</f>
        <v>0</v>
      </c>
      <c r="J96" s="323">
        <f>'Screening Compiled'!H115</f>
        <v>0</v>
      </c>
      <c r="K96" s="323">
        <f>'Screening Compiled'!H116</f>
        <v>0</v>
      </c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4">
        <f t="shared" si="2"/>
        <v>0</v>
      </c>
      <c r="W96" s="324">
        <f t="shared" si="3"/>
        <v>0</v>
      </c>
    </row>
    <row r="97" spans="1:23" ht="30" customHeight="1">
      <c r="A97" s="802"/>
      <c r="B97" s="803"/>
      <c r="C97" s="328" t="s">
        <v>148</v>
      </c>
      <c r="D97" s="323">
        <f>'Screening Compiled'!I49</f>
        <v>0</v>
      </c>
      <c r="E97" s="323">
        <f>'Screening Compiled'!J49</f>
        <v>1</v>
      </c>
      <c r="F97" s="323">
        <f>'Screening Compiled'!I115</f>
        <v>0</v>
      </c>
      <c r="G97" s="323">
        <f>'Screening Compiled'!I116</f>
        <v>0</v>
      </c>
      <c r="H97" s="323">
        <f>'Screening Compiled'!J115</f>
        <v>0</v>
      </c>
      <c r="I97" s="323">
        <f>'Screening Compiled'!J116</f>
        <v>1</v>
      </c>
      <c r="J97" s="323">
        <f>'Screening Compiled'!K115</f>
        <v>0</v>
      </c>
      <c r="K97" s="323">
        <f>'Screening Compiled'!K116</f>
        <v>0</v>
      </c>
      <c r="L97" s="322"/>
      <c r="M97" s="322">
        <v>1</v>
      </c>
      <c r="N97" s="322"/>
      <c r="O97" s="322"/>
      <c r="P97" s="322"/>
      <c r="Q97" s="322"/>
      <c r="R97" s="322"/>
      <c r="S97" s="322"/>
      <c r="T97" s="322"/>
      <c r="U97" s="322"/>
      <c r="V97" s="324">
        <f t="shared" si="2"/>
        <v>0</v>
      </c>
      <c r="W97" s="324">
        <f t="shared" si="3"/>
        <v>1</v>
      </c>
    </row>
    <row r="98" spans="1:23" ht="30" customHeight="1">
      <c r="A98" s="802"/>
      <c r="B98" s="803"/>
      <c r="C98" s="328" t="s">
        <v>205</v>
      </c>
      <c r="D98" s="323">
        <f>'Screening Compiled'!L49</f>
        <v>0</v>
      </c>
      <c r="E98" s="323">
        <f>'Screening Compiled'!M49</f>
        <v>0</v>
      </c>
      <c r="F98" s="323">
        <f>'Screening Compiled'!L115</f>
        <v>0</v>
      </c>
      <c r="G98" s="323">
        <f>'Screening Compiled'!L116</f>
        <v>0</v>
      </c>
      <c r="H98" s="323">
        <f>'Screening Compiled'!M115</f>
        <v>0</v>
      </c>
      <c r="I98" s="323">
        <f>'Screening Compiled'!M116</f>
        <v>0</v>
      </c>
      <c r="J98" s="323">
        <f>'Screening Compiled'!N115</f>
        <v>0</v>
      </c>
      <c r="K98" s="323">
        <f>'Screening Compiled'!N116</f>
        <v>0</v>
      </c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4">
        <f t="shared" si="2"/>
        <v>0</v>
      </c>
      <c r="W98" s="324">
        <f t="shared" si="3"/>
        <v>0</v>
      </c>
    </row>
    <row r="99" spans="1:23" ht="30" customHeight="1">
      <c r="A99" s="802"/>
      <c r="B99" s="803"/>
      <c r="C99" s="329" t="s">
        <v>112</v>
      </c>
      <c r="D99" s="323">
        <f>'Screening Compiled'!O49</f>
        <v>0</v>
      </c>
      <c r="E99" s="323">
        <f>'Screening Compiled'!P49</f>
        <v>3</v>
      </c>
      <c r="F99" s="323">
        <f>'Screening Compiled'!O115</f>
        <v>0</v>
      </c>
      <c r="G99" s="323">
        <f>'Screening Compiled'!O116</f>
        <v>1</v>
      </c>
      <c r="H99" s="323">
        <f>'Screening Compiled'!P115</f>
        <v>0</v>
      </c>
      <c r="I99" s="323">
        <f>'Screening Compiled'!P116</f>
        <v>2</v>
      </c>
      <c r="J99" s="323">
        <f>'Screening Compiled'!Q115</f>
        <v>0</v>
      </c>
      <c r="K99" s="323">
        <f>'Screening Compiled'!Q116</f>
        <v>0</v>
      </c>
      <c r="L99" s="322"/>
      <c r="M99" s="322">
        <v>3</v>
      </c>
      <c r="N99" s="322"/>
      <c r="O99" s="322"/>
      <c r="P99" s="322"/>
      <c r="Q99" s="322"/>
      <c r="R99" s="322"/>
      <c r="S99" s="322"/>
      <c r="T99" s="322"/>
      <c r="U99" s="322"/>
      <c r="V99" s="324">
        <f t="shared" si="2"/>
        <v>0</v>
      </c>
      <c r="W99" s="324">
        <f t="shared" si="3"/>
        <v>3</v>
      </c>
    </row>
    <row r="100" spans="1:23" ht="30" customHeight="1">
      <c r="A100" s="802">
        <v>21</v>
      </c>
      <c r="B100" s="803" t="s">
        <v>169</v>
      </c>
      <c r="C100" s="328" t="s">
        <v>36</v>
      </c>
      <c r="D100" s="323">
        <f>'Screening Compiled'!C51+'Screening Compiled'!F51</f>
        <v>0</v>
      </c>
      <c r="E100" s="323">
        <f>'Screening Compiled'!D51+'Screening Compiled'!G51</f>
        <v>0</v>
      </c>
      <c r="F100" s="323">
        <f>'Screening Compiled'!F117</f>
        <v>0</v>
      </c>
      <c r="G100" s="323">
        <f>'Screening Compiled'!F118</f>
        <v>0</v>
      </c>
      <c r="H100" s="323">
        <f>'Screening Compiled'!G117</f>
        <v>0</v>
      </c>
      <c r="I100" s="323">
        <f>'Screening Compiled'!G118</f>
        <v>0</v>
      </c>
      <c r="J100" s="323">
        <f>'Screening Compiled'!H117</f>
        <v>0</v>
      </c>
      <c r="K100" s="323">
        <f>'Screening Compiled'!H118</f>
        <v>0</v>
      </c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4">
        <f t="shared" si="2"/>
        <v>0</v>
      </c>
      <c r="W100" s="324">
        <f t="shared" si="3"/>
        <v>0</v>
      </c>
    </row>
    <row r="101" spans="1:23" ht="30" customHeight="1">
      <c r="A101" s="802"/>
      <c r="B101" s="803"/>
      <c r="C101" s="328" t="s">
        <v>148</v>
      </c>
      <c r="D101" s="323">
        <f>'Screening Compiled'!I51</f>
        <v>1</v>
      </c>
      <c r="E101" s="323">
        <f>'Screening Compiled'!J51</f>
        <v>0</v>
      </c>
      <c r="F101" s="323">
        <f>'Screening Compiled'!I117</f>
        <v>0</v>
      </c>
      <c r="G101" s="323">
        <f>'Screening Compiled'!I118</f>
        <v>0</v>
      </c>
      <c r="H101" s="323">
        <f>'Screening Compiled'!J117</f>
        <v>1</v>
      </c>
      <c r="I101" s="323">
        <f>'Screening Compiled'!J118</f>
        <v>0</v>
      </c>
      <c r="J101" s="323">
        <f>'Screening Compiled'!K117</f>
        <v>0</v>
      </c>
      <c r="K101" s="323">
        <f>'Screening Compiled'!K118</f>
        <v>0</v>
      </c>
      <c r="L101" s="322">
        <v>1</v>
      </c>
      <c r="M101" s="322"/>
      <c r="N101" s="322"/>
      <c r="O101" s="322"/>
      <c r="P101" s="322"/>
      <c r="Q101" s="322"/>
      <c r="R101" s="322"/>
      <c r="S101" s="322"/>
      <c r="T101" s="322"/>
      <c r="U101" s="322"/>
      <c r="V101" s="324">
        <f t="shared" si="2"/>
        <v>1</v>
      </c>
      <c r="W101" s="324">
        <f t="shared" si="3"/>
        <v>0</v>
      </c>
    </row>
    <row r="102" spans="1:23" ht="30" customHeight="1">
      <c r="A102" s="802"/>
      <c r="B102" s="803"/>
      <c r="C102" s="328" t="s">
        <v>205</v>
      </c>
      <c r="D102" s="323">
        <f>'Screening Compiled'!L51</f>
        <v>16</v>
      </c>
      <c r="E102" s="323">
        <f>'Screening Compiled'!M51</f>
        <v>12</v>
      </c>
      <c r="F102" s="323">
        <f>'Screening Compiled'!L117</f>
        <v>0</v>
      </c>
      <c r="G102" s="323">
        <f>'Screening Compiled'!L118</f>
        <v>0</v>
      </c>
      <c r="H102" s="323">
        <f>'Screening Compiled'!M117</f>
        <v>16</v>
      </c>
      <c r="I102" s="323">
        <f>'Screening Compiled'!M118</f>
        <v>24</v>
      </c>
      <c r="J102" s="323">
        <f>'Screening Compiled'!N117</f>
        <v>0</v>
      </c>
      <c r="K102" s="323">
        <f>'Screening Compiled'!N118</f>
        <v>0</v>
      </c>
      <c r="L102" s="322">
        <v>15</v>
      </c>
      <c r="M102" s="322">
        <v>22</v>
      </c>
      <c r="N102" s="322"/>
      <c r="O102" s="322"/>
      <c r="P102" s="322"/>
      <c r="Q102" s="322"/>
      <c r="R102" s="322"/>
      <c r="S102" s="322"/>
      <c r="T102" s="322"/>
      <c r="U102" s="322"/>
      <c r="V102" s="324">
        <f t="shared" si="2"/>
        <v>15</v>
      </c>
      <c r="W102" s="324">
        <f t="shared" si="3"/>
        <v>22</v>
      </c>
    </row>
    <row r="103" spans="1:23" ht="30" customHeight="1">
      <c r="A103" s="802"/>
      <c r="B103" s="803"/>
      <c r="C103" s="329" t="s">
        <v>112</v>
      </c>
      <c r="D103" s="323">
        <f>'Screening Compiled'!O51</f>
        <v>83</v>
      </c>
      <c r="E103" s="323">
        <f>'Screening Compiled'!P51</f>
        <v>117</v>
      </c>
      <c r="F103" s="323">
        <f>'Screening Compiled'!O117</f>
        <v>24</v>
      </c>
      <c r="G103" s="323">
        <f>'Screening Compiled'!O118</f>
        <v>17</v>
      </c>
      <c r="H103" s="323">
        <f>'Screening Compiled'!P117</f>
        <v>35</v>
      </c>
      <c r="I103" s="323">
        <f>'Screening Compiled'!P118</f>
        <v>49</v>
      </c>
      <c r="J103" s="323">
        <f>'Screening Compiled'!Q117</f>
        <v>11</v>
      </c>
      <c r="K103" s="323">
        <f>'Screening Compiled'!Q118</f>
        <v>16</v>
      </c>
      <c r="L103" s="322">
        <v>5</v>
      </c>
      <c r="M103" s="322">
        <v>10</v>
      </c>
      <c r="N103" s="322"/>
      <c r="O103" s="322"/>
      <c r="P103" s="322"/>
      <c r="Q103" s="322"/>
      <c r="R103" s="322">
        <v>5</v>
      </c>
      <c r="S103" s="322">
        <v>10</v>
      </c>
      <c r="T103" s="322"/>
      <c r="U103" s="322"/>
      <c r="V103" s="324">
        <f t="shared" si="2"/>
        <v>0</v>
      </c>
      <c r="W103" s="324">
        <f t="shared" si="3"/>
        <v>0</v>
      </c>
    </row>
    <row r="104" spans="1:23" ht="30" customHeight="1">
      <c r="A104" s="802">
        <v>22</v>
      </c>
      <c r="B104" s="803" t="s">
        <v>170</v>
      </c>
      <c r="C104" s="328" t="s">
        <v>36</v>
      </c>
      <c r="D104" s="323">
        <f>'Screening Compiled'!C52+'Screening Compiled'!F52</f>
        <v>0</v>
      </c>
      <c r="E104" s="323">
        <f>'Screening Compiled'!D52+'Screening Compiled'!G52</f>
        <v>0</v>
      </c>
      <c r="F104" s="323">
        <f>'Screening Compiled'!F119</f>
        <v>0</v>
      </c>
      <c r="G104" s="323">
        <f>'Screening Compiled'!F120</f>
        <v>0</v>
      </c>
      <c r="H104" s="323">
        <f>'Screening Compiled'!G119</f>
        <v>0</v>
      </c>
      <c r="I104" s="323">
        <f>'Screening Compiled'!G120</f>
        <v>0</v>
      </c>
      <c r="J104" s="323">
        <f>'Screening Compiled'!H119</f>
        <v>0</v>
      </c>
      <c r="K104" s="323">
        <f>'Screening Compiled'!H120</f>
        <v>0</v>
      </c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4">
        <f t="shared" si="2"/>
        <v>0</v>
      </c>
      <c r="W104" s="324">
        <f t="shared" si="3"/>
        <v>0</v>
      </c>
    </row>
    <row r="105" spans="1:23" ht="30" customHeight="1">
      <c r="A105" s="802"/>
      <c r="B105" s="803"/>
      <c r="C105" s="328" t="s">
        <v>148</v>
      </c>
      <c r="D105" s="323">
        <f>'Screening Compiled'!I52</f>
        <v>0</v>
      </c>
      <c r="E105" s="323">
        <f>'Screening Compiled'!J52</f>
        <v>0</v>
      </c>
      <c r="F105" s="323">
        <f>'Screening Compiled'!I119</f>
        <v>0</v>
      </c>
      <c r="G105" s="323">
        <f>'Screening Compiled'!I120</f>
        <v>0</v>
      </c>
      <c r="H105" s="323">
        <f>'Screening Compiled'!J119</f>
        <v>0</v>
      </c>
      <c r="I105" s="323">
        <f>'Screening Compiled'!J120</f>
        <v>0</v>
      </c>
      <c r="J105" s="323">
        <f>'Screening Compiled'!K119</f>
        <v>0</v>
      </c>
      <c r="K105" s="323">
        <f>'Screening Compiled'!K120</f>
        <v>0</v>
      </c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4">
        <f t="shared" si="2"/>
        <v>0</v>
      </c>
      <c r="W105" s="324">
        <f t="shared" si="3"/>
        <v>0</v>
      </c>
    </row>
    <row r="106" spans="1:23" ht="30" customHeight="1">
      <c r="A106" s="802"/>
      <c r="B106" s="803"/>
      <c r="C106" s="328" t="s">
        <v>205</v>
      </c>
      <c r="D106" s="323">
        <f>'Screening Compiled'!L52</f>
        <v>3</v>
      </c>
      <c r="E106" s="323">
        <f>'Screening Compiled'!M52</f>
        <v>6</v>
      </c>
      <c r="F106" s="323">
        <f>'Screening Compiled'!L119</f>
        <v>0</v>
      </c>
      <c r="G106" s="323">
        <f>'Screening Compiled'!L120</f>
        <v>0</v>
      </c>
      <c r="H106" s="323">
        <f>'Screening Compiled'!M119</f>
        <v>3</v>
      </c>
      <c r="I106" s="323">
        <f>'Screening Compiled'!M120</f>
        <v>5</v>
      </c>
      <c r="J106" s="323">
        <f>'Screening Compiled'!N119</f>
        <v>0</v>
      </c>
      <c r="K106" s="323">
        <f>'Screening Compiled'!N120</f>
        <v>0</v>
      </c>
      <c r="L106" s="322">
        <v>3</v>
      </c>
      <c r="M106" s="322">
        <v>5</v>
      </c>
      <c r="N106" s="322"/>
      <c r="O106" s="322"/>
      <c r="P106" s="322"/>
      <c r="Q106" s="322"/>
      <c r="R106" s="322"/>
      <c r="S106" s="322"/>
      <c r="T106" s="322"/>
      <c r="U106" s="322"/>
      <c r="V106" s="324">
        <f t="shared" si="2"/>
        <v>3</v>
      </c>
      <c r="W106" s="324">
        <f t="shared" si="3"/>
        <v>5</v>
      </c>
    </row>
    <row r="107" spans="1:23" ht="30" customHeight="1">
      <c r="A107" s="802"/>
      <c r="B107" s="803"/>
      <c r="C107" s="329" t="s">
        <v>112</v>
      </c>
      <c r="D107" s="323">
        <f>'Screening Compiled'!O52</f>
        <v>31</v>
      </c>
      <c r="E107" s="323">
        <f>'Screening Compiled'!P52</f>
        <v>37</v>
      </c>
      <c r="F107" s="323">
        <f>'Screening Compiled'!O119</f>
        <v>0</v>
      </c>
      <c r="G107" s="323">
        <f>'Screening Compiled'!O120</f>
        <v>0</v>
      </c>
      <c r="H107" s="323">
        <f>'Screening Compiled'!P119</f>
        <v>10</v>
      </c>
      <c r="I107" s="323">
        <f>'Screening Compiled'!P120</f>
        <v>14</v>
      </c>
      <c r="J107" s="323">
        <f>'Screening Compiled'!Q119</f>
        <v>13</v>
      </c>
      <c r="K107" s="323">
        <f>'Screening Compiled'!Q120</f>
        <v>9</v>
      </c>
      <c r="L107" s="322">
        <v>21</v>
      </c>
      <c r="M107" s="322">
        <v>19</v>
      </c>
      <c r="N107" s="322"/>
      <c r="O107" s="322"/>
      <c r="P107" s="322"/>
      <c r="Q107" s="322"/>
      <c r="R107" s="322"/>
      <c r="S107" s="322"/>
      <c r="T107" s="322"/>
      <c r="U107" s="322"/>
      <c r="V107" s="324">
        <f t="shared" si="2"/>
        <v>21</v>
      </c>
      <c r="W107" s="324">
        <f t="shared" si="3"/>
        <v>19</v>
      </c>
    </row>
    <row r="108" spans="1:23" ht="30" customHeight="1">
      <c r="A108" s="802">
        <v>23</v>
      </c>
      <c r="B108" s="803" t="s">
        <v>69</v>
      </c>
      <c r="C108" s="328" t="s">
        <v>36</v>
      </c>
      <c r="D108" s="323">
        <f>'Screening Compiled'!C53+'Screening Compiled'!F53</f>
        <v>0</v>
      </c>
      <c r="E108" s="323">
        <f>'Screening Compiled'!D53+'Screening Compiled'!G53</f>
        <v>0</v>
      </c>
      <c r="F108" s="323">
        <f>'Screening Compiled'!F121</f>
        <v>0</v>
      </c>
      <c r="G108" s="323">
        <f>'Screening Compiled'!G121</f>
        <v>0</v>
      </c>
      <c r="H108" s="323">
        <f>'Screening Compiled'!H121</f>
        <v>0</v>
      </c>
      <c r="I108" s="323">
        <f>'Screening Compiled'!I121</f>
        <v>0</v>
      </c>
      <c r="J108" s="323">
        <f>'Screening Compiled'!J121</f>
        <v>0</v>
      </c>
      <c r="K108" s="323">
        <f>'Screening Compiled'!K121</f>
        <v>0</v>
      </c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4">
        <f t="shared" si="2"/>
        <v>0</v>
      </c>
      <c r="W108" s="324">
        <f t="shared" si="3"/>
        <v>0</v>
      </c>
    </row>
    <row r="109" spans="1:23" ht="30" customHeight="1">
      <c r="A109" s="802"/>
      <c r="B109" s="803"/>
      <c r="C109" s="328" t="s">
        <v>148</v>
      </c>
      <c r="D109" s="323">
        <f>'Screening Compiled'!I53</f>
        <v>0</v>
      </c>
      <c r="E109" s="323">
        <f>'Screening Compiled'!J53</f>
        <v>0</v>
      </c>
      <c r="F109" s="323">
        <f>'Screening Compiled'!I121</f>
        <v>0</v>
      </c>
      <c r="G109" s="323">
        <f>'Screening Compiled'!J121</f>
        <v>0</v>
      </c>
      <c r="H109" s="323">
        <f>'Screening Compiled'!K121</f>
        <v>0</v>
      </c>
      <c r="I109" s="323">
        <f>'Screening Compiled'!L121</f>
        <v>0</v>
      </c>
      <c r="J109" s="323">
        <f>'Screening Compiled'!M121</f>
        <v>0</v>
      </c>
      <c r="K109" s="323">
        <f>'Screening Compiled'!N121</f>
        <v>0</v>
      </c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4">
        <f t="shared" si="2"/>
        <v>0</v>
      </c>
      <c r="W109" s="324">
        <f t="shared" si="3"/>
        <v>0</v>
      </c>
    </row>
    <row r="110" spans="1:23" ht="30" customHeight="1">
      <c r="A110" s="802"/>
      <c r="B110" s="803"/>
      <c r="C110" s="328" t="s">
        <v>205</v>
      </c>
      <c r="D110" s="323">
        <f>'Screening Compiled'!L53</f>
        <v>0</v>
      </c>
      <c r="E110" s="323">
        <f>'Screening Compiled'!M53</f>
        <v>0</v>
      </c>
      <c r="F110" s="323">
        <f>'Screening Compiled'!L121</f>
        <v>0</v>
      </c>
      <c r="G110" s="323">
        <f>'Screening Compiled'!M121</f>
        <v>0</v>
      </c>
      <c r="H110" s="323">
        <f>'Screening Compiled'!N121</f>
        <v>0</v>
      </c>
      <c r="I110" s="323">
        <f>'Screening Compiled'!O121</f>
        <v>0</v>
      </c>
      <c r="J110" s="323">
        <f>'Screening Compiled'!M122</f>
        <v>0</v>
      </c>
      <c r="K110" s="323">
        <f>'Screening Compiled'!Q121</f>
        <v>0</v>
      </c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4">
        <f t="shared" si="2"/>
        <v>0</v>
      </c>
      <c r="W110" s="324">
        <f t="shared" si="3"/>
        <v>0</v>
      </c>
    </row>
    <row r="111" spans="1:23" ht="30" customHeight="1">
      <c r="A111" s="802"/>
      <c r="B111" s="803"/>
      <c r="C111" s="329" t="s">
        <v>112</v>
      </c>
      <c r="D111" s="323">
        <f>'Screening Compiled'!O53</f>
        <v>2</v>
      </c>
      <c r="E111" s="323">
        <f>'Screening Compiled'!P53</f>
        <v>0</v>
      </c>
      <c r="F111" s="323">
        <f>'Screening Compiled'!O121</f>
        <v>0</v>
      </c>
      <c r="G111" s="323">
        <f>'Screening Compiled'!M122</f>
        <v>0</v>
      </c>
      <c r="H111" s="323">
        <f>'Screening Compiled'!Q121</f>
        <v>0</v>
      </c>
      <c r="I111" s="323">
        <f>'Screening Compiled'!R121</f>
        <v>0</v>
      </c>
      <c r="J111" s="323">
        <f>'Screening Compiled'!S121</f>
        <v>1</v>
      </c>
      <c r="K111" s="323">
        <f>'Screening Compiled'!T121</f>
        <v>0</v>
      </c>
      <c r="L111" s="322">
        <v>1</v>
      </c>
      <c r="M111" s="322"/>
      <c r="N111" s="322"/>
      <c r="O111" s="322"/>
      <c r="P111" s="322"/>
      <c r="Q111" s="322"/>
      <c r="R111" s="322"/>
      <c r="S111" s="322"/>
      <c r="T111" s="322"/>
      <c r="U111" s="322"/>
      <c r="V111" s="324">
        <f t="shared" si="2"/>
        <v>1</v>
      </c>
      <c r="W111" s="324">
        <f t="shared" si="3"/>
        <v>0</v>
      </c>
    </row>
    <row r="112" spans="1:23" ht="30" customHeight="1">
      <c r="A112" s="811">
        <v>24</v>
      </c>
      <c r="B112" s="813" t="s">
        <v>70</v>
      </c>
      <c r="C112" s="328" t="s">
        <v>148</v>
      </c>
      <c r="D112" s="323">
        <f>'Screening Compiled'!I54</f>
        <v>0</v>
      </c>
      <c r="E112" s="323">
        <f>'Screening Compiled'!J54</f>
        <v>0</v>
      </c>
      <c r="F112" s="323">
        <f>'Screening Compiled'!I123</f>
        <v>0</v>
      </c>
      <c r="G112" s="323">
        <f>'Screening Compiled'!J123</f>
        <v>0</v>
      </c>
      <c r="H112" s="323">
        <f>'Screening Compiled'!K123</f>
        <v>0</v>
      </c>
      <c r="I112" s="323">
        <f>'Screening Compiled'!L123</f>
        <v>0</v>
      </c>
      <c r="J112" s="323">
        <f>'Screening Compiled'!M122</f>
        <v>0</v>
      </c>
      <c r="K112" s="323">
        <f>'Screening Compiled'!N123</f>
        <v>0</v>
      </c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4">
        <f t="shared" si="2"/>
        <v>0</v>
      </c>
      <c r="W112" s="324">
        <f t="shared" si="3"/>
        <v>0</v>
      </c>
    </row>
    <row r="113" spans="1:23" ht="30" customHeight="1">
      <c r="A113" s="820"/>
      <c r="B113" s="824"/>
      <c r="C113" s="328" t="s">
        <v>205</v>
      </c>
      <c r="D113" s="323">
        <f>'Screening Compiled'!L54</f>
        <v>1</v>
      </c>
      <c r="E113" s="323">
        <f>'Screening Compiled'!M54</f>
        <v>0</v>
      </c>
      <c r="F113" s="323">
        <f>'Screening Compiled'!L123</f>
        <v>0</v>
      </c>
      <c r="G113" s="323">
        <f>'Screening Compiled'!M123</f>
        <v>0</v>
      </c>
      <c r="H113" s="323">
        <f>'Screening Compiled'!N123</f>
        <v>0</v>
      </c>
      <c r="I113" s="323">
        <f>'Screening Compiled'!O123</f>
        <v>0</v>
      </c>
      <c r="J113" s="323">
        <f>'Screening Compiled'!M123</f>
        <v>0</v>
      </c>
      <c r="K113" s="323">
        <f>'Screening Compiled'!Q123</f>
        <v>0</v>
      </c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4">
        <f t="shared" si="2"/>
        <v>0</v>
      </c>
      <c r="W113" s="324">
        <f t="shared" si="3"/>
        <v>0</v>
      </c>
    </row>
    <row r="114" spans="1:23" ht="30" customHeight="1">
      <c r="A114" s="812"/>
      <c r="B114" s="814"/>
      <c r="C114" s="329" t="s">
        <v>112</v>
      </c>
      <c r="D114" s="323">
        <f>'Screening Compiled'!O54</f>
        <v>0</v>
      </c>
      <c r="E114" s="323">
        <f>'Screening Compiled'!P54</f>
        <v>3</v>
      </c>
      <c r="F114" s="323">
        <f>'Screening Compiled'!O123</f>
        <v>0</v>
      </c>
      <c r="G114" s="323">
        <f>'Screening Compiled'!O124</f>
        <v>0</v>
      </c>
      <c r="H114" s="323">
        <f>'Screening Compiled'!P126</f>
        <v>0</v>
      </c>
      <c r="I114" s="323">
        <f>'Screening Compiled'!P124</f>
        <v>0</v>
      </c>
      <c r="J114" s="323">
        <f>'Screening Compiled'!M124</f>
        <v>0</v>
      </c>
      <c r="K114" s="323">
        <f>'Screening Compiled'!Q124</f>
        <v>0</v>
      </c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4">
        <f t="shared" si="2"/>
        <v>0</v>
      </c>
      <c r="W114" s="324">
        <f t="shared" si="3"/>
        <v>0</v>
      </c>
    </row>
    <row r="115" spans="1:23" ht="30" customHeight="1">
      <c r="A115" s="802">
        <v>25</v>
      </c>
      <c r="B115" s="803" t="s">
        <v>71</v>
      </c>
      <c r="C115" s="328" t="s">
        <v>148</v>
      </c>
      <c r="D115" s="323">
        <f>'Screening Compiled'!I55</f>
        <v>0</v>
      </c>
      <c r="E115" s="323">
        <f>'Screening Compiled'!J55</f>
        <v>0</v>
      </c>
      <c r="F115" s="323">
        <f>'Screening Compiled'!I125</f>
        <v>0</v>
      </c>
      <c r="G115" s="323">
        <f>'Screening Compiled'!J125</f>
        <v>0</v>
      </c>
      <c r="H115" s="323">
        <f>'Screening Compiled'!K125</f>
        <v>0</v>
      </c>
      <c r="I115" s="323">
        <f>'Screening Compiled'!L125</f>
        <v>0</v>
      </c>
      <c r="J115" s="323">
        <f>'Screening Compiled'!M125</f>
        <v>0</v>
      </c>
      <c r="K115" s="323">
        <f>'Screening Compiled'!N125</f>
        <v>0</v>
      </c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4">
        <f t="shared" si="2"/>
        <v>0</v>
      </c>
      <c r="W115" s="324">
        <f t="shared" si="3"/>
        <v>0</v>
      </c>
    </row>
    <row r="116" spans="1:23" ht="30" customHeight="1">
      <c r="A116" s="802"/>
      <c r="B116" s="803"/>
      <c r="C116" s="328" t="s">
        <v>205</v>
      </c>
      <c r="D116" s="323">
        <f>'Screening Compiled'!L55</f>
        <v>1</v>
      </c>
      <c r="E116" s="323">
        <f>'Screening Compiled'!M55</f>
        <v>0</v>
      </c>
      <c r="F116" s="323">
        <f>'Screening Compiled'!L125</f>
        <v>0</v>
      </c>
      <c r="G116" s="323">
        <f>'Screening Compiled'!M125</f>
        <v>0</v>
      </c>
      <c r="H116" s="323">
        <f>'Screening Compiled'!N125</f>
        <v>0</v>
      </c>
      <c r="I116" s="323">
        <f>'Screening Compiled'!O125</f>
        <v>0</v>
      </c>
      <c r="J116" s="323">
        <f>'Screening Compiled'!M126</f>
        <v>0</v>
      </c>
      <c r="K116" s="323">
        <f>'Screening Compiled'!Q125</f>
        <v>0</v>
      </c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4">
        <f t="shared" si="2"/>
        <v>0</v>
      </c>
      <c r="W116" s="324">
        <f t="shared" si="3"/>
        <v>0</v>
      </c>
    </row>
    <row r="117" spans="1:23" ht="30" customHeight="1">
      <c r="A117" s="802"/>
      <c r="B117" s="803"/>
      <c r="C117" s="329" t="s">
        <v>112</v>
      </c>
      <c r="D117" s="323">
        <f>'Screening Compiled'!O55</f>
        <v>1</v>
      </c>
      <c r="E117" s="323">
        <f>'Screening Compiled'!P55</f>
        <v>2</v>
      </c>
      <c r="F117" s="323">
        <f>'Screening Compiled'!O125</f>
        <v>0</v>
      </c>
      <c r="G117" s="323">
        <f>'Screening Compiled'!M126</f>
        <v>0</v>
      </c>
      <c r="H117" s="323">
        <f>'Screening Compiled'!Q125</f>
        <v>0</v>
      </c>
      <c r="I117" s="323">
        <f>'Screening Compiled'!R125</f>
        <v>0</v>
      </c>
      <c r="J117" s="323">
        <f>'Screening Compiled'!S125</f>
        <v>0</v>
      </c>
      <c r="K117" s="323">
        <f>'Screening Compiled'!T125</f>
        <v>0</v>
      </c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4">
        <f t="shared" si="2"/>
        <v>0</v>
      </c>
      <c r="W117" s="324">
        <f t="shared" si="3"/>
        <v>0</v>
      </c>
    </row>
    <row r="118" spans="1:23" ht="30" customHeight="1">
      <c r="A118" s="802">
        <v>26</v>
      </c>
      <c r="B118" s="803" t="s">
        <v>72</v>
      </c>
      <c r="C118" s="328" t="s">
        <v>148</v>
      </c>
      <c r="D118" s="323">
        <f>'Screening Compiled'!I56</f>
        <v>0</v>
      </c>
      <c r="E118" s="323">
        <f>'Screening Compiled'!J56</f>
        <v>0</v>
      </c>
      <c r="F118" s="323">
        <v>0</v>
      </c>
      <c r="G118" s="323">
        <v>0</v>
      </c>
      <c r="H118" s="323">
        <v>0</v>
      </c>
      <c r="I118" s="323">
        <v>0</v>
      </c>
      <c r="J118" s="323">
        <v>0</v>
      </c>
      <c r="K118" s="323">
        <v>0</v>
      </c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4">
        <f t="shared" si="2"/>
        <v>0</v>
      </c>
      <c r="W118" s="324">
        <f t="shared" si="3"/>
        <v>0</v>
      </c>
    </row>
    <row r="119" spans="1:23" ht="30" customHeight="1">
      <c r="A119" s="802"/>
      <c r="B119" s="803"/>
      <c r="C119" s="328" t="s">
        <v>205</v>
      </c>
      <c r="D119" s="323">
        <f>'Screening Compiled'!L56</f>
        <v>2</v>
      </c>
      <c r="E119" s="323">
        <f>'Screening Compiled'!M56</f>
        <v>2</v>
      </c>
      <c r="F119" s="323">
        <f>'Screening Compiled'!L127</f>
        <v>0</v>
      </c>
      <c r="G119" s="323">
        <f>'Screening Compiled'!L128</f>
        <v>0</v>
      </c>
      <c r="H119" s="323">
        <f>'Screening Compiled'!P131</f>
        <v>1</v>
      </c>
      <c r="I119" s="323">
        <f>'Screening Compiled'!M128</f>
        <v>1</v>
      </c>
      <c r="J119" s="323">
        <f>'Screening Compiled'!N127</f>
        <v>0</v>
      </c>
      <c r="K119" s="323">
        <f>'Screening Compiled'!N128</f>
        <v>0</v>
      </c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4">
        <f t="shared" si="2"/>
        <v>0</v>
      </c>
      <c r="W119" s="324">
        <f t="shared" si="3"/>
        <v>0</v>
      </c>
    </row>
    <row r="120" spans="1:23" ht="30" customHeight="1">
      <c r="A120" s="802"/>
      <c r="B120" s="803"/>
      <c r="C120" s="329" t="s">
        <v>112</v>
      </c>
      <c r="D120" s="323">
        <f>'Screening Compiled'!O56</f>
        <v>3</v>
      </c>
      <c r="E120" s="323">
        <f>'Screening Compiled'!P56</f>
        <v>5</v>
      </c>
      <c r="F120" s="323">
        <f>'Screening Compiled'!O127</f>
        <v>0</v>
      </c>
      <c r="G120" s="323">
        <f>'Screening Compiled'!O128</f>
        <v>0</v>
      </c>
      <c r="H120" s="323">
        <f>'Screening Compiled'!P127</f>
        <v>2</v>
      </c>
      <c r="I120" s="323">
        <f>'Screening Compiled'!P128</f>
        <v>0</v>
      </c>
      <c r="J120" s="323">
        <f>'Screening Compiled'!Q127</f>
        <v>0</v>
      </c>
      <c r="K120" s="323">
        <f>'Screening Compiled'!Q128</f>
        <v>0</v>
      </c>
      <c r="L120" s="322">
        <v>2</v>
      </c>
      <c r="M120" s="322"/>
      <c r="N120" s="322"/>
      <c r="O120" s="322"/>
      <c r="P120" s="322"/>
      <c r="Q120" s="322"/>
      <c r="R120" s="322">
        <v>2</v>
      </c>
      <c r="S120" s="322"/>
      <c r="T120" s="322"/>
      <c r="U120" s="322"/>
      <c r="V120" s="324">
        <f t="shared" si="2"/>
        <v>0</v>
      </c>
      <c r="W120" s="324">
        <f t="shared" si="3"/>
        <v>0</v>
      </c>
    </row>
    <row r="121" spans="1:23" ht="30" customHeight="1">
      <c r="A121" s="802">
        <v>27</v>
      </c>
      <c r="B121" s="803" t="s">
        <v>73</v>
      </c>
      <c r="C121" s="328" t="s">
        <v>148</v>
      </c>
      <c r="D121" s="323">
        <f>'Screening Compiled'!I57</f>
        <v>0</v>
      </c>
      <c r="E121" s="323">
        <f>'Screening Compiled'!J57</f>
        <v>0</v>
      </c>
      <c r="F121" s="323">
        <f>'Screening Compiled'!I129</f>
        <v>0</v>
      </c>
      <c r="G121" s="323">
        <f>'Screening Compiled'!I130</f>
        <v>0</v>
      </c>
      <c r="H121" s="323">
        <f>'Screening Compiled'!J129</f>
        <v>0</v>
      </c>
      <c r="I121" s="323">
        <f>'Screening Compiled'!J130</f>
        <v>0</v>
      </c>
      <c r="J121" s="323">
        <f>'Screening Compiled'!K129</f>
        <v>0</v>
      </c>
      <c r="K121" s="323">
        <f>'Screening Compiled'!K130</f>
        <v>0</v>
      </c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4">
        <f t="shared" si="2"/>
        <v>0</v>
      </c>
      <c r="W121" s="324">
        <f t="shared" si="3"/>
        <v>0</v>
      </c>
    </row>
    <row r="122" spans="1:23" ht="30" customHeight="1">
      <c r="A122" s="802"/>
      <c r="B122" s="803"/>
      <c r="C122" s="328" t="s">
        <v>205</v>
      </c>
      <c r="D122" s="323">
        <f>'Screening Compiled'!L57</f>
        <v>0</v>
      </c>
      <c r="E122" s="323">
        <f>'Screening Compiled'!M57</f>
        <v>0</v>
      </c>
      <c r="F122" s="323">
        <f>'Screening Compiled'!L129</f>
        <v>0</v>
      </c>
      <c r="G122" s="323">
        <f>'Screening Compiled'!L130</f>
        <v>0</v>
      </c>
      <c r="H122" s="323">
        <f>'Screening Compiled'!M129</f>
        <v>0</v>
      </c>
      <c r="I122" s="323">
        <f>'Screening Compiled'!M130</f>
        <v>0</v>
      </c>
      <c r="J122" s="323">
        <f>'Screening Compiled'!N129</f>
        <v>0</v>
      </c>
      <c r="K122" s="323">
        <f>'Screening Compiled'!N130</f>
        <v>0</v>
      </c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4">
        <f t="shared" si="2"/>
        <v>0</v>
      </c>
      <c r="W122" s="324">
        <f t="shared" si="3"/>
        <v>0</v>
      </c>
    </row>
    <row r="123" spans="1:23" ht="30" customHeight="1">
      <c r="A123" s="802"/>
      <c r="B123" s="803"/>
      <c r="C123" s="329" t="s">
        <v>112</v>
      </c>
      <c r="D123" s="323">
        <f>'Screening Compiled'!O57</f>
        <v>0</v>
      </c>
      <c r="E123" s="323">
        <f>'Screening Compiled'!P57</f>
        <v>2</v>
      </c>
      <c r="F123" s="323">
        <f>'Screening Compiled'!O129</f>
        <v>0</v>
      </c>
      <c r="G123" s="323">
        <f>'Screening Compiled'!O130</f>
        <v>0</v>
      </c>
      <c r="H123" s="323">
        <f>'Screening Compiled'!P129</f>
        <v>0</v>
      </c>
      <c r="I123" s="323">
        <f>'Screening Compiled'!P130</f>
        <v>0</v>
      </c>
      <c r="J123" s="323">
        <f>'Screening Compiled'!Q129</f>
        <v>0</v>
      </c>
      <c r="K123" s="323">
        <f>'Screening Compiled'!Q130</f>
        <v>0</v>
      </c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4">
        <f t="shared" si="2"/>
        <v>0</v>
      </c>
      <c r="W123" s="324">
        <f t="shared" si="3"/>
        <v>0</v>
      </c>
    </row>
    <row r="124" spans="1:23" ht="30" customHeight="1">
      <c r="A124" s="811">
        <v>28</v>
      </c>
      <c r="B124" s="813" t="s">
        <v>74</v>
      </c>
      <c r="C124" s="328" t="s">
        <v>205</v>
      </c>
      <c r="D124" s="323">
        <f>'Screening Compiled'!L58</f>
        <v>0</v>
      </c>
      <c r="E124" s="323">
        <f>'Screening Compiled'!M58</f>
        <v>0</v>
      </c>
      <c r="F124" s="323">
        <f>'Screening Compiled'!L131</f>
        <v>0</v>
      </c>
      <c r="G124" s="323">
        <f>'Screening Compiled'!L132</f>
        <v>0</v>
      </c>
      <c r="H124" s="323">
        <f>'Screening Compiled'!M131</f>
        <v>0</v>
      </c>
      <c r="I124" s="323">
        <f>'Screening Compiled'!M132</f>
        <v>0</v>
      </c>
      <c r="J124" s="323">
        <f>'Screening Compiled'!N131</f>
        <v>0</v>
      </c>
      <c r="K124" s="323">
        <f>'Screening Compiled'!N132</f>
        <v>0</v>
      </c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4">
        <f t="shared" si="2"/>
        <v>0</v>
      </c>
      <c r="W124" s="324">
        <f t="shared" si="3"/>
        <v>0</v>
      </c>
    </row>
    <row r="125" spans="1:23" ht="30" customHeight="1">
      <c r="A125" s="812"/>
      <c r="B125" s="814"/>
      <c r="C125" s="329" t="s">
        <v>112</v>
      </c>
      <c r="D125" s="323">
        <f>'Screening Compiled'!O58</f>
        <v>1</v>
      </c>
      <c r="E125" s="323">
        <f>'Screening Compiled'!P58</f>
        <v>2</v>
      </c>
      <c r="F125" s="323">
        <f>'Screening Compiled'!O131</f>
        <v>0</v>
      </c>
      <c r="G125" s="323">
        <f>'Screening Compiled'!O132</f>
        <v>0</v>
      </c>
      <c r="H125" s="323">
        <f>'Screening Compiled'!P131</f>
        <v>1</v>
      </c>
      <c r="I125" s="323">
        <f>'Screening Compiled'!P132</f>
        <v>1</v>
      </c>
      <c r="J125" s="323">
        <f>'Screening Compiled'!Q131</f>
        <v>0</v>
      </c>
      <c r="K125" s="323">
        <f>'Screening Compiled'!Q132</f>
        <v>0</v>
      </c>
      <c r="L125" s="322">
        <v>1</v>
      </c>
      <c r="M125" s="322">
        <v>1</v>
      </c>
      <c r="N125" s="322"/>
      <c r="O125" s="322"/>
      <c r="P125" s="322"/>
      <c r="Q125" s="322"/>
      <c r="R125" s="322"/>
      <c r="S125" s="322"/>
      <c r="T125" s="322"/>
      <c r="U125" s="322"/>
      <c r="V125" s="324">
        <f t="shared" si="2"/>
        <v>1</v>
      </c>
      <c r="W125" s="324">
        <f t="shared" si="3"/>
        <v>1</v>
      </c>
    </row>
    <row r="126" spans="1:23" ht="30" customHeight="1">
      <c r="A126" s="811">
        <v>29</v>
      </c>
      <c r="B126" s="813" t="s">
        <v>75</v>
      </c>
      <c r="C126" s="328" t="s">
        <v>205</v>
      </c>
      <c r="D126" s="323">
        <f>'Screening Compiled'!L59</f>
        <v>0</v>
      </c>
      <c r="E126" s="323">
        <f>'Screening Compiled'!M59</f>
        <v>0</v>
      </c>
      <c r="F126" s="323">
        <f>'Screening Compiled'!L133</f>
        <v>0</v>
      </c>
      <c r="G126" s="323">
        <f>'Screening Compiled'!L134</f>
        <v>0</v>
      </c>
      <c r="H126" s="323">
        <f>'Screening Compiled'!M133</f>
        <v>0</v>
      </c>
      <c r="I126" s="323">
        <f>'Screening Compiled'!M134</f>
        <v>0</v>
      </c>
      <c r="J126" s="323">
        <f>'Screening Compiled'!N133</f>
        <v>0</v>
      </c>
      <c r="K126" s="323">
        <f>'Screening Compiled'!N134</f>
        <v>0</v>
      </c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4">
        <f t="shared" si="2"/>
        <v>0</v>
      </c>
      <c r="W126" s="324">
        <f t="shared" si="3"/>
        <v>0</v>
      </c>
    </row>
    <row r="127" spans="1:23" ht="30" customHeight="1">
      <c r="A127" s="812"/>
      <c r="B127" s="814"/>
      <c r="C127" s="329" t="s">
        <v>112</v>
      </c>
      <c r="D127" s="323">
        <f>'Screening Compiled'!O59</f>
        <v>0</v>
      </c>
      <c r="E127" s="323">
        <f>'Screening Compiled'!P59</f>
        <v>1</v>
      </c>
      <c r="F127" s="323">
        <f>'Screening Compiled'!O133</f>
        <v>0</v>
      </c>
      <c r="G127" s="323">
        <f>'Screening Compiled'!O134</f>
        <v>0</v>
      </c>
      <c r="H127" s="323">
        <f>'Screening Compiled'!P133</f>
        <v>0</v>
      </c>
      <c r="I127" s="323">
        <f>'Screening Compiled'!P134</f>
        <v>0</v>
      </c>
      <c r="J127" s="323">
        <f>'Screening Compiled'!Q133</f>
        <v>0</v>
      </c>
      <c r="K127" s="323">
        <f>'Screening Compiled'!Q134</f>
        <v>0</v>
      </c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4">
        <f t="shared" si="2"/>
        <v>0</v>
      </c>
      <c r="W127" s="324">
        <f t="shared" si="3"/>
        <v>0</v>
      </c>
    </row>
    <row r="128" spans="1:23" ht="30" customHeight="1">
      <c r="A128" s="811">
        <v>30</v>
      </c>
      <c r="B128" s="813" t="s">
        <v>76</v>
      </c>
      <c r="C128" s="328" t="s">
        <v>205</v>
      </c>
      <c r="D128" s="323">
        <f>'Screening Compiled'!I60+'Screening Compiled'!L60</f>
        <v>0</v>
      </c>
      <c r="E128" s="323">
        <f>'Screening Compiled'!J60+'Screening Compiled'!M60</f>
        <v>0</v>
      </c>
      <c r="F128" s="323">
        <f>'Screening Compiled'!L135</f>
        <v>0</v>
      </c>
      <c r="G128" s="323">
        <f>'Screening Compiled'!L136</f>
        <v>0</v>
      </c>
      <c r="H128" s="323">
        <f>'Screening Compiled'!M135</f>
        <v>0</v>
      </c>
      <c r="I128" s="323">
        <f>'Screening Compiled'!M136</f>
        <v>0</v>
      </c>
      <c r="J128" s="323">
        <f>'Screening Compiled'!N135</f>
        <v>0</v>
      </c>
      <c r="K128" s="323">
        <f>'Screening Compiled'!N136</f>
        <v>0</v>
      </c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4">
        <f t="shared" si="2"/>
        <v>0</v>
      </c>
      <c r="W128" s="324">
        <f t="shared" si="3"/>
        <v>0</v>
      </c>
    </row>
    <row r="129" spans="1:23" ht="30" customHeight="1">
      <c r="A129" s="812"/>
      <c r="B129" s="814"/>
      <c r="C129" s="329" t="s">
        <v>112</v>
      </c>
      <c r="D129" s="323">
        <f>'Screening Compiled'!O60</f>
        <v>49</v>
      </c>
      <c r="E129" s="323">
        <f>'Screening Compiled'!P60</f>
        <v>45</v>
      </c>
      <c r="F129" s="323">
        <f>'Screening Compiled'!O135</f>
        <v>1</v>
      </c>
      <c r="G129" s="323">
        <f>'Screening Compiled'!O136</f>
        <v>0</v>
      </c>
      <c r="H129" s="323">
        <f>'Screening Compiled'!P135</f>
        <v>0</v>
      </c>
      <c r="I129" s="323">
        <f>'Screening Compiled'!P136</f>
        <v>0</v>
      </c>
      <c r="J129" s="323">
        <f>'Screening Compiled'!Q135</f>
        <v>0</v>
      </c>
      <c r="K129" s="323">
        <f>'Screening Compiled'!Q136</f>
        <v>0</v>
      </c>
      <c r="L129" s="322">
        <v>1</v>
      </c>
      <c r="M129" s="322"/>
      <c r="N129" s="322"/>
      <c r="O129" s="322"/>
      <c r="P129" s="322"/>
      <c r="Q129" s="322"/>
      <c r="R129" s="322"/>
      <c r="S129" s="322"/>
      <c r="T129" s="322"/>
      <c r="U129" s="322"/>
      <c r="V129" s="324">
        <f t="shared" si="2"/>
        <v>1</v>
      </c>
      <c r="W129" s="324">
        <f t="shared" si="3"/>
        <v>0</v>
      </c>
    </row>
    <row r="130" spans="1:23" ht="30" customHeight="1">
      <c r="A130" s="49">
        <v>31</v>
      </c>
      <c r="B130" s="330" t="s">
        <v>78</v>
      </c>
      <c r="C130" s="329" t="s">
        <v>112</v>
      </c>
      <c r="D130" s="323">
        <f>'Screening Compiled'!O62</f>
        <v>0</v>
      </c>
      <c r="E130" s="323">
        <f>'Screening Compiled'!P62</f>
        <v>0</v>
      </c>
      <c r="F130" s="323">
        <f>'Screening Compiled'!$O137</f>
        <v>0</v>
      </c>
      <c r="G130" s="323">
        <f>'Screening Compiled'!$O138</f>
        <v>0</v>
      </c>
      <c r="H130" s="323">
        <f>'Screening Compiled'!$P137</f>
        <v>0</v>
      </c>
      <c r="I130" s="323">
        <f>'Screening Compiled'!$P138</f>
        <v>0</v>
      </c>
      <c r="J130" s="323">
        <f>'Screening Compiled'!$Q137</f>
        <v>0</v>
      </c>
      <c r="K130" s="323">
        <f>'Screening Compiled'!$Q138</f>
        <v>0</v>
      </c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4">
        <f t="shared" si="2"/>
        <v>0</v>
      </c>
      <c r="W130" s="324">
        <f t="shared" si="3"/>
        <v>0</v>
      </c>
    </row>
    <row r="131" spans="1:23" ht="30" customHeight="1">
      <c r="A131" s="49">
        <v>32</v>
      </c>
      <c r="B131" s="330" t="s">
        <v>79</v>
      </c>
      <c r="C131" s="329" t="s">
        <v>112</v>
      </c>
      <c r="D131" s="323">
        <f>'Screening Compiled'!O63</f>
        <v>80</v>
      </c>
      <c r="E131" s="323">
        <f>'Screening Compiled'!P63</f>
        <v>32</v>
      </c>
      <c r="F131" s="323">
        <f>'Screening Compiled'!$O139</f>
        <v>3</v>
      </c>
      <c r="G131" s="323">
        <f>'Screening Compiled'!$O140</f>
        <v>0</v>
      </c>
      <c r="H131" s="323">
        <f>'Screening Compiled'!$P139</f>
        <v>40</v>
      </c>
      <c r="I131" s="323">
        <f>'Screening Compiled'!$P140</f>
        <v>16</v>
      </c>
      <c r="J131" s="323">
        <f>'Screening Compiled'!$Q139</f>
        <v>0</v>
      </c>
      <c r="K131" s="323">
        <f>'Screening Compiled'!$Q140</f>
        <v>0</v>
      </c>
      <c r="L131" s="322">
        <v>43</v>
      </c>
      <c r="M131" s="322">
        <v>16</v>
      </c>
      <c r="N131" s="322"/>
      <c r="O131" s="322"/>
      <c r="P131" s="322"/>
      <c r="Q131" s="322"/>
      <c r="R131" s="322"/>
      <c r="S131" s="322"/>
      <c r="T131" s="322">
        <v>24</v>
      </c>
      <c r="U131" s="322">
        <v>13</v>
      </c>
      <c r="V131" s="324">
        <f t="shared" si="2"/>
        <v>19</v>
      </c>
      <c r="W131" s="324">
        <f t="shared" si="3"/>
        <v>3</v>
      </c>
    </row>
    <row r="132" spans="1:23" ht="30" customHeight="1">
      <c r="A132" s="49">
        <v>33</v>
      </c>
      <c r="B132" s="330" t="s">
        <v>80</v>
      </c>
      <c r="C132" s="329" t="s">
        <v>112</v>
      </c>
      <c r="D132" s="323">
        <f>'Screening Compiled'!O64</f>
        <v>0</v>
      </c>
      <c r="E132" s="323">
        <f>'Screening Compiled'!P64</f>
        <v>0</v>
      </c>
      <c r="F132" s="323">
        <f>'Screening Compiled'!$O141</f>
        <v>0</v>
      </c>
      <c r="G132" s="323">
        <f>'Screening Compiled'!$O142</f>
        <v>0</v>
      </c>
      <c r="H132" s="323">
        <f>'Screening Compiled'!$P141</f>
        <v>0</v>
      </c>
      <c r="I132" s="323">
        <f>'Screening Compiled'!$P142</f>
        <v>0</v>
      </c>
      <c r="J132" s="323">
        <f>'Screening Compiled'!$Q141</f>
        <v>0</v>
      </c>
      <c r="K132" s="323">
        <f>'Screening Compiled'!$Q142</f>
        <v>0</v>
      </c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4">
        <f t="shared" si="2"/>
        <v>0</v>
      </c>
      <c r="W132" s="324">
        <f t="shared" si="3"/>
        <v>0</v>
      </c>
    </row>
    <row r="133" spans="1:23" ht="31.5" customHeight="1">
      <c r="A133" s="49">
        <v>34</v>
      </c>
      <c r="B133" s="330" t="s">
        <v>81</v>
      </c>
      <c r="C133" s="329" t="s">
        <v>112</v>
      </c>
      <c r="D133" s="323">
        <f>'Screening Compiled'!O65</f>
        <v>0</v>
      </c>
      <c r="E133" s="323">
        <f>'Screening Compiled'!P65</f>
        <v>7</v>
      </c>
      <c r="F133" s="323">
        <f>'Screening Compiled'!$O143</f>
        <v>0</v>
      </c>
      <c r="G133" s="323">
        <f>'Screening Compiled'!$O144</f>
        <v>2</v>
      </c>
      <c r="H133" s="323">
        <f>'Screening Compiled'!$P143</f>
        <v>0</v>
      </c>
      <c r="I133" s="323">
        <f>'Screening Compiled'!$P144</f>
        <v>5</v>
      </c>
      <c r="J133" s="323">
        <f>'Screening Compiled'!$Q143</f>
        <v>0</v>
      </c>
      <c r="K133" s="323">
        <f>'Screening Compiled'!$Q144</f>
        <v>0</v>
      </c>
      <c r="L133" s="322"/>
      <c r="M133" s="322">
        <v>7</v>
      </c>
      <c r="N133" s="322"/>
      <c r="O133" s="322">
        <v>3</v>
      </c>
      <c r="P133" s="322"/>
      <c r="Q133" s="322"/>
      <c r="R133" s="322"/>
      <c r="S133" s="322"/>
      <c r="T133" s="322"/>
      <c r="U133" s="322"/>
      <c r="V133" s="324">
        <f t="shared" si="2"/>
        <v>0</v>
      </c>
      <c r="W133" s="324">
        <f t="shared" si="3"/>
        <v>4</v>
      </c>
    </row>
    <row r="134" spans="1:23" ht="25.5" customHeight="1">
      <c r="A134" s="49">
        <v>35</v>
      </c>
      <c r="B134" s="330" t="s">
        <v>82</v>
      </c>
      <c r="C134" s="329" t="s">
        <v>112</v>
      </c>
      <c r="D134" s="323">
        <f>'Screening Compiled'!O66</f>
        <v>0</v>
      </c>
      <c r="E134" s="323">
        <f>'Screening Compiled'!P66</f>
        <v>28</v>
      </c>
      <c r="F134" s="323">
        <f>'Screening Compiled'!$O145</f>
        <v>0</v>
      </c>
      <c r="G134" s="323">
        <f>'Screening Compiled'!$O146</f>
        <v>0</v>
      </c>
      <c r="H134" s="323">
        <f>'Screening Compiled'!$P145</f>
        <v>0</v>
      </c>
      <c r="I134" s="323">
        <f>'Screening Compiled'!$P146</f>
        <v>12</v>
      </c>
      <c r="J134" s="323">
        <f>'Screening Compiled'!$Q145</f>
        <v>0</v>
      </c>
      <c r="K134" s="323">
        <f>'Screening Compiled'!$Q146</f>
        <v>0</v>
      </c>
      <c r="L134" s="322"/>
      <c r="M134" s="322">
        <v>9</v>
      </c>
      <c r="N134" s="322"/>
      <c r="O134" s="322"/>
      <c r="P134" s="322"/>
      <c r="Q134" s="322"/>
      <c r="R134" s="322"/>
      <c r="S134" s="322"/>
      <c r="T134" s="322"/>
      <c r="U134" s="322"/>
      <c r="V134" s="324">
        <f t="shared" si="2"/>
        <v>0</v>
      </c>
      <c r="W134" s="324">
        <f t="shared" si="3"/>
        <v>9</v>
      </c>
    </row>
    <row r="135" spans="1:23" ht="37.5" customHeight="1">
      <c r="A135" s="49">
        <v>36</v>
      </c>
      <c r="B135" s="330" t="s">
        <v>83</v>
      </c>
      <c r="C135" s="329" t="s">
        <v>112</v>
      </c>
      <c r="D135" s="324">
        <f>'Screening Compiled'!O67</f>
        <v>0</v>
      </c>
      <c r="E135" s="324">
        <f>'Screening Compiled'!P67</f>
        <v>4</v>
      </c>
      <c r="F135" s="324">
        <f>'Screening Compiled'!$O147</f>
        <v>0</v>
      </c>
      <c r="G135" s="324">
        <f>'Screening Compiled'!$O148</f>
        <v>0</v>
      </c>
      <c r="H135" s="324">
        <f>'Screening Compiled'!$P147</f>
        <v>0</v>
      </c>
      <c r="I135" s="324">
        <f>'Screening Compiled'!$P148</f>
        <v>3</v>
      </c>
      <c r="J135" s="324">
        <f>'Screening Compiled'!$Q147</f>
        <v>0</v>
      </c>
      <c r="K135" s="324">
        <f>'Screening Compiled'!$Q148</f>
        <v>0</v>
      </c>
      <c r="L135" s="322"/>
      <c r="M135" s="322">
        <v>2</v>
      </c>
      <c r="N135" s="322"/>
      <c r="O135" s="322">
        <v>2</v>
      </c>
      <c r="P135" s="322"/>
      <c r="Q135" s="322"/>
      <c r="R135" s="322"/>
      <c r="S135" s="322"/>
      <c r="T135" s="322"/>
      <c r="U135" s="322"/>
      <c r="V135" s="324">
        <f t="shared" si="2"/>
        <v>0</v>
      </c>
      <c r="W135" s="324">
        <f t="shared" si="3"/>
        <v>0</v>
      </c>
    </row>
    <row r="136" spans="1:23" ht="56.25" customHeight="1">
      <c r="A136" s="49">
        <v>37</v>
      </c>
      <c r="B136" s="330" t="s">
        <v>152</v>
      </c>
      <c r="C136" s="329" t="s">
        <v>112</v>
      </c>
      <c r="D136" s="324">
        <f>'Screening Compiled'!O68</f>
        <v>0</v>
      </c>
      <c r="E136" s="324">
        <f>'Screening Compiled'!P68</f>
        <v>0</v>
      </c>
      <c r="F136" s="324">
        <f>'Screening Compiled'!$O149</f>
        <v>0</v>
      </c>
      <c r="G136" s="324">
        <f>'Screening Compiled'!$O150</f>
        <v>0</v>
      </c>
      <c r="H136" s="324">
        <f>'Screening Compiled'!$P149</f>
        <v>0</v>
      </c>
      <c r="I136" s="324">
        <f>'Screening Compiled'!$P150</f>
        <v>0</v>
      </c>
      <c r="J136" s="324">
        <f>'Screening Compiled'!$Q149</f>
        <v>0</v>
      </c>
      <c r="K136" s="324">
        <f>'Screening Compiled'!$Q150</f>
        <v>0</v>
      </c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4">
        <f t="shared" si="2"/>
        <v>0</v>
      </c>
      <c r="W136" s="324">
        <f t="shared" si="3"/>
        <v>0</v>
      </c>
    </row>
    <row r="137" spans="1:23" ht="30" customHeight="1">
      <c r="A137" s="49">
        <v>38</v>
      </c>
      <c r="B137" s="330" t="s">
        <v>85</v>
      </c>
      <c r="C137" s="329" t="s">
        <v>112</v>
      </c>
      <c r="D137" s="323">
        <f>'Screening Compiled'!O69</f>
        <v>0</v>
      </c>
      <c r="E137" s="323">
        <f>'Screening Compiled'!P69</f>
        <v>29</v>
      </c>
      <c r="F137" s="323">
        <f>'Screening Compiled'!$O151</f>
        <v>0</v>
      </c>
      <c r="G137" s="323">
        <f>'Screening Compiled'!$O152</f>
        <v>3</v>
      </c>
      <c r="H137" s="323">
        <f>'Screening Compiled'!$P151</f>
        <v>0</v>
      </c>
      <c r="I137" s="323">
        <f>'Screening Compiled'!$P152</f>
        <v>14</v>
      </c>
      <c r="J137" s="323">
        <f>'Screening Compiled'!$Q151</f>
        <v>0</v>
      </c>
      <c r="K137" s="323">
        <f>'Screening Compiled'!$Q152</f>
        <v>0</v>
      </c>
      <c r="L137" s="322"/>
      <c r="M137" s="322">
        <v>12</v>
      </c>
      <c r="N137" s="322"/>
      <c r="O137" s="322"/>
      <c r="P137" s="322"/>
      <c r="Q137" s="322"/>
      <c r="R137" s="322"/>
      <c r="S137" s="322"/>
      <c r="T137" s="322"/>
      <c r="U137" s="322">
        <v>6</v>
      </c>
      <c r="V137" s="324">
        <f t="shared" si="2"/>
        <v>0</v>
      </c>
      <c r="W137" s="324">
        <f t="shared" si="3"/>
        <v>6</v>
      </c>
    </row>
    <row r="138" spans="1:23" ht="30" customHeight="1">
      <c r="A138" s="802"/>
      <c r="B138" s="803" t="s">
        <v>153</v>
      </c>
      <c r="C138" s="331" t="s">
        <v>160</v>
      </c>
      <c r="D138" s="323">
        <f t="shared" ref="D138:W138" si="4">SUM(D10,D15,D20,D25,D30,D35,D40,D45,D50)</f>
        <v>1</v>
      </c>
      <c r="E138" s="323">
        <f t="shared" si="4"/>
        <v>1</v>
      </c>
      <c r="F138" s="323">
        <f t="shared" si="4"/>
        <v>0</v>
      </c>
      <c r="G138" s="323">
        <f t="shared" si="4"/>
        <v>0</v>
      </c>
      <c r="H138" s="323">
        <f t="shared" si="4"/>
        <v>1</v>
      </c>
      <c r="I138" s="323">
        <f t="shared" si="4"/>
        <v>1</v>
      </c>
      <c r="J138" s="323">
        <f t="shared" si="4"/>
        <v>0</v>
      </c>
      <c r="K138" s="323">
        <f t="shared" si="4"/>
        <v>0</v>
      </c>
      <c r="L138" s="323">
        <f t="shared" si="4"/>
        <v>1</v>
      </c>
      <c r="M138" s="323">
        <f t="shared" si="4"/>
        <v>0</v>
      </c>
      <c r="N138" s="323">
        <f t="shared" si="4"/>
        <v>0</v>
      </c>
      <c r="O138" s="323">
        <f t="shared" si="4"/>
        <v>0</v>
      </c>
      <c r="P138" s="323">
        <f t="shared" si="4"/>
        <v>0</v>
      </c>
      <c r="Q138" s="323">
        <f t="shared" si="4"/>
        <v>0</v>
      </c>
      <c r="R138" s="323">
        <f t="shared" si="4"/>
        <v>0</v>
      </c>
      <c r="S138" s="323">
        <f t="shared" si="4"/>
        <v>0</v>
      </c>
      <c r="T138" s="323">
        <f t="shared" si="4"/>
        <v>0</v>
      </c>
      <c r="U138" s="323">
        <f t="shared" si="4"/>
        <v>0</v>
      </c>
      <c r="V138" s="323">
        <f t="shared" si="4"/>
        <v>1</v>
      </c>
      <c r="W138" s="323">
        <f t="shared" si="4"/>
        <v>0</v>
      </c>
    </row>
    <row r="139" spans="1:23" ht="30" customHeight="1">
      <c r="A139" s="802"/>
      <c r="B139" s="803"/>
      <c r="C139" s="331" t="s">
        <v>161</v>
      </c>
      <c r="D139" s="323">
        <f t="shared" ref="D139:W139" si="5">SUM(D11,D16,D21,D26,D31,D36,D41,D46,D51)</f>
        <v>0</v>
      </c>
      <c r="E139" s="323">
        <f t="shared" si="5"/>
        <v>0</v>
      </c>
      <c r="F139" s="323">
        <f t="shared" si="5"/>
        <v>0</v>
      </c>
      <c r="G139" s="323">
        <f t="shared" si="5"/>
        <v>0</v>
      </c>
      <c r="H139" s="323">
        <f t="shared" si="5"/>
        <v>0</v>
      </c>
      <c r="I139" s="323">
        <f t="shared" si="5"/>
        <v>0</v>
      </c>
      <c r="J139" s="323">
        <f t="shared" si="5"/>
        <v>0</v>
      </c>
      <c r="K139" s="323">
        <f t="shared" si="5"/>
        <v>0</v>
      </c>
      <c r="L139" s="323">
        <f t="shared" si="5"/>
        <v>0</v>
      </c>
      <c r="M139" s="323">
        <f t="shared" si="5"/>
        <v>0</v>
      </c>
      <c r="N139" s="323">
        <f t="shared" si="5"/>
        <v>0</v>
      </c>
      <c r="O139" s="323">
        <f t="shared" si="5"/>
        <v>0</v>
      </c>
      <c r="P139" s="323">
        <f t="shared" si="5"/>
        <v>0</v>
      </c>
      <c r="Q139" s="323">
        <f t="shared" si="5"/>
        <v>0</v>
      </c>
      <c r="R139" s="323">
        <f t="shared" si="5"/>
        <v>0</v>
      </c>
      <c r="S139" s="323">
        <f t="shared" si="5"/>
        <v>0</v>
      </c>
      <c r="T139" s="323">
        <f t="shared" si="5"/>
        <v>0</v>
      </c>
      <c r="U139" s="323">
        <f t="shared" si="5"/>
        <v>0</v>
      </c>
      <c r="V139" s="323">
        <f t="shared" si="5"/>
        <v>0</v>
      </c>
      <c r="W139" s="323">
        <f t="shared" si="5"/>
        <v>0</v>
      </c>
    </row>
    <row r="140" spans="1:23" ht="30" customHeight="1">
      <c r="A140" s="802"/>
      <c r="B140" s="803"/>
      <c r="C140" s="331" t="s">
        <v>162</v>
      </c>
      <c r="D140" s="323">
        <f t="shared" ref="D140:W140" si="6">SUM(D12,D17,D22,D27,D32,D37,D42,D47,D52)</f>
        <v>1</v>
      </c>
      <c r="E140" s="323">
        <f t="shared" si="6"/>
        <v>0</v>
      </c>
      <c r="F140" s="323">
        <f t="shared" si="6"/>
        <v>0</v>
      </c>
      <c r="G140" s="323">
        <f t="shared" si="6"/>
        <v>0</v>
      </c>
      <c r="H140" s="323">
        <f t="shared" si="6"/>
        <v>0</v>
      </c>
      <c r="I140" s="323">
        <f t="shared" si="6"/>
        <v>0</v>
      </c>
      <c r="J140" s="323">
        <f t="shared" si="6"/>
        <v>1</v>
      </c>
      <c r="K140" s="323">
        <f t="shared" si="6"/>
        <v>0</v>
      </c>
      <c r="L140" s="323">
        <f t="shared" si="6"/>
        <v>1</v>
      </c>
      <c r="M140" s="323">
        <f t="shared" si="6"/>
        <v>0</v>
      </c>
      <c r="N140" s="323">
        <f t="shared" si="6"/>
        <v>0</v>
      </c>
      <c r="O140" s="323">
        <f t="shared" si="6"/>
        <v>0</v>
      </c>
      <c r="P140" s="323">
        <f t="shared" si="6"/>
        <v>1</v>
      </c>
      <c r="Q140" s="323">
        <f t="shared" si="6"/>
        <v>0</v>
      </c>
      <c r="R140" s="323">
        <f t="shared" si="6"/>
        <v>0</v>
      </c>
      <c r="S140" s="323">
        <f t="shared" si="6"/>
        <v>0</v>
      </c>
      <c r="T140" s="323">
        <f t="shared" si="6"/>
        <v>0</v>
      </c>
      <c r="U140" s="323">
        <f t="shared" si="6"/>
        <v>0</v>
      </c>
      <c r="V140" s="323">
        <f t="shared" si="6"/>
        <v>0</v>
      </c>
      <c r="W140" s="323">
        <f t="shared" si="6"/>
        <v>0</v>
      </c>
    </row>
    <row r="141" spans="1:23" ht="30" customHeight="1">
      <c r="A141" s="802"/>
      <c r="B141" s="803"/>
      <c r="C141" s="331" t="s">
        <v>205</v>
      </c>
      <c r="D141" s="323">
        <f t="shared" ref="D141:W141" si="7">SUM(D13,D18,D23,D28,D33,D38,D43,D48,D53)</f>
        <v>1</v>
      </c>
      <c r="E141" s="323">
        <f t="shared" si="7"/>
        <v>0</v>
      </c>
      <c r="F141" s="323">
        <f t="shared" si="7"/>
        <v>0</v>
      </c>
      <c r="G141" s="323">
        <f t="shared" si="7"/>
        <v>0</v>
      </c>
      <c r="H141" s="323">
        <f t="shared" si="7"/>
        <v>1</v>
      </c>
      <c r="I141" s="323">
        <f t="shared" si="7"/>
        <v>0</v>
      </c>
      <c r="J141" s="323">
        <f t="shared" si="7"/>
        <v>0</v>
      </c>
      <c r="K141" s="323">
        <f t="shared" si="7"/>
        <v>0</v>
      </c>
      <c r="L141" s="323">
        <f t="shared" si="7"/>
        <v>1</v>
      </c>
      <c r="M141" s="323">
        <f t="shared" si="7"/>
        <v>0</v>
      </c>
      <c r="N141" s="323">
        <f t="shared" si="7"/>
        <v>0</v>
      </c>
      <c r="O141" s="323">
        <f t="shared" si="7"/>
        <v>0</v>
      </c>
      <c r="P141" s="323">
        <f t="shared" si="7"/>
        <v>0</v>
      </c>
      <c r="Q141" s="323">
        <f t="shared" si="7"/>
        <v>0</v>
      </c>
      <c r="R141" s="323">
        <f t="shared" si="7"/>
        <v>1</v>
      </c>
      <c r="S141" s="323">
        <f t="shared" si="7"/>
        <v>0</v>
      </c>
      <c r="T141" s="323">
        <f t="shared" si="7"/>
        <v>0</v>
      </c>
      <c r="U141" s="323">
        <f t="shared" si="7"/>
        <v>0</v>
      </c>
      <c r="V141" s="323">
        <f t="shared" si="7"/>
        <v>0</v>
      </c>
      <c r="W141" s="323">
        <f t="shared" si="7"/>
        <v>0</v>
      </c>
    </row>
    <row r="142" spans="1:23" ht="30" customHeight="1">
      <c r="A142" s="802"/>
      <c r="B142" s="803"/>
      <c r="C142" s="331" t="s">
        <v>163</v>
      </c>
      <c r="D142" s="323">
        <f t="shared" ref="D142:W142" si="8">SUM(D14,D19,D24,D29,D34,D39,D44,D49,D54)</f>
        <v>1</v>
      </c>
      <c r="E142" s="323">
        <f t="shared" si="8"/>
        <v>3</v>
      </c>
      <c r="F142" s="323">
        <f t="shared" si="8"/>
        <v>0</v>
      </c>
      <c r="G142" s="323">
        <f t="shared" si="8"/>
        <v>0</v>
      </c>
      <c r="H142" s="323">
        <f t="shared" si="8"/>
        <v>0</v>
      </c>
      <c r="I142" s="323">
        <f t="shared" si="8"/>
        <v>3</v>
      </c>
      <c r="J142" s="323">
        <f t="shared" si="8"/>
        <v>0</v>
      </c>
      <c r="K142" s="323">
        <f t="shared" si="8"/>
        <v>0</v>
      </c>
      <c r="L142" s="323">
        <f t="shared" si="8"/>
        <v>0</v>
      </c>
      <c r="M142" s="323">
        <f t="shared" si="8"/>
        <v>3</v>
      </c>
      <c r="N142" s="323">
        <f t="shared" si="8"/>
        <v>0</v>
      </c>
      <c r="O142" s="323">
        <f t="shared" si="8"/>
        <v>0</v>
      </c>
      <c r="P142" s="323">
        <f t="shared" si="8"/>
        <v>0</v>
      </c>
      <c r="Q142" s="323">
        <f t="shared" si="8"/>
        <v>2</v>
      </c>
      <c r="R142" s="323">
        <f t="shared" si="8"/>
        <v>0</v>
      </c>
      <c r="S142" s="323">
        <f t="shared" si="8"/>
        <v>0</v>
      </c>
      <c r="T142" s="323">
        <f t="shared" si="8"/>
        <v>0</v>
      </c>
      <c r="U142" s="323">
        <f t="shared" si="8"/>
        <v>0</v>
      </c>
      <c r="V142" s="323">
        <f t="shared" si="8"/>
        <v>0</v>
      </c>
      <c r="W142" s="323">
        <f t="shared" si="8"/>
        <v>1</v>
      </c>
    </row>
    <row r="143" spans="1:23" ht="30" customHeight="1">
      <c r="A143" s="802"/>
      <c r="B143" s="813" t="s">
        <v>154</v>
      </c>
      <c r="C143" s="331" t="s">
        <v>148</v>
      </c>
      <c r="D143" s="323">
        <f t="shared" ref="D143:W143" si="9">SUM(D55,D58,D61,D64,D67,D70,D73)</f>
        <v>2</v>
      </c>
      <c r="E143" s="323">
        <f t="shared" si="9"/>
        <v>4</v>
      </c>
      <c r="F143" s="323">
        <f t="shared" si="9"/>
        <v>0</v>
      </c>
      <c r="G143" s="323">
        <f t="shared" si="9"/>
        <v>0</v>
      </c>
      <c r="H143" s="323">
        <f t="shared" si="9"/>
        <v>0</v>
      </c>
      <c r="I143" s="323">
        <f t="shared" si="9"/>
        <v>0</v>
      </c>
      <c r="J143" s="323">
        <f t="shared" si="9"/>
        <v>0</v>
      </c>
      <c r="K143" s="323">
        <f t="shared" si="9"/>
        <v>0</v>
      </c>
      <c r="L143" s="323">
        <f t="shared" si="9"/>
        <v>2</v>
      </c>
      <c r="M143" s="323">
        <f t="shared" si="9"/>
        <v>4</v>
      </c>
      <c r="N143" s="323">
        <f t="shared" si="9"/>
        <v>0</v>
      </c>
      <c r="O143" s="323">
        <f t="shared" si="9"/>
        <v>3</v>
      </c>
      <c r="P143" s="323">
        <f t="shared" si="9"/>
        <v>0</v>
      </c>
      <c r="Q143" s="323">
        <f t="shared" si="9"/>
        <v>0</v>
      </c>
      <c r="R143" s="323">
        <f t="shared" si="9"/>
        <v>0</v>
      </c>
      <c r="S143" s="323">
        <f t="shared" si="9"/>
        <v>0</v>
      </c>
      <c r="T143" s="323">
        <f t="shared" si="9"/>
        <v>0</v>
      </c>
      <c r="U143" s="323">
        <f t="shared" si="9"/>
        <v>0</v>
      </c>
      <c r="V143" s="323">
        <f t="shared" si="9"/>
        <v>2</v>
      </c>
      <c r="W143" s="323">
        <f t="shared" si="9"/>
        <v>1</v>
      </c>
    </row>
    <row r="144" spans="1:23" ht="30" customHeight="1">
      <c r="A144" s="802"/>
      <c r="B144" s="824"/>
      <c r="C144" s="331" t="s">
        <v>205</v>
      </c>
      <c r="D144" s="323">
        <f t="shared" ref="D144:W144" si="10">SUM(D56,D59,D62,D65,D68,D71,D74)</f>
        <v>1</v>
      </c>
      <c r="E144" s="323">
        <f t="shared" si="10"/>
        <v>36</v>
      </c>
      <c r="F144" s="323">
        <f t="shared" si="10"/>
        <v>0</v>
      </c>
      <c r="G144" s="323">
        <f t="shared" si="10"/>
        <v>0</v>
      </c>
      <c r="H144" s="323">
        <f t="shared" si="10"/>
        <v>0</v>
      </c>
      <c r="I144" s="323">
        <f t="shared" si="10"/>
        <v>2</v>
      </c>
      <c r="J144" s="323">
        <f t="shared" si="10"/>
        <v>0</v>
      </c>
      <c r="K144" s="323">
        <f t="shared" si="10"/>
        <v>0</v>
      </c>
      <c r="L144" s="323">
        <f t="shared" si="10"/>
        <v>0</v>
      </c>
      <c r="M144" s="323">
        <f t="shared" si="10"/>
        <v>27</v>
      </c>
      <c r="N144" s="323">
        <f>SUM(N56,N59,N62,N65,N68,N71,N74)</f>
        <v>0</v>
      </c>
      <c r="O144" s="323">
        <f>SUM(O56,O59,O62,O65,O68,O71,O74)</f>
        <v>17</v>
      </c>
      <c r="P144" s="323">
        <f t="shared" si="10"/>
        <v>0</v>
      </c>
      <c r="Q144" s="323">
        <f t="shared" si="10"/>
        <v>0</v>
      </c>
      <c r="R144" s="323">
        <f t="shared" si="10"/>
        <v>0</v>
      </c>
      <c r="S144" s="323">
        <f t="shared" si="10"/>
        <v>0</v>
      </c>
      <c r="T144" s="323">
        <f t="shared" si="10"/>
        <v>0</v>
      </c>
      <c r="U144" s="323">
        <f t="shared" si="10"/>
        <v>0</v>
      </c>
      <c r="V144" s="323">
        <f t="shared" si="10"/>
        <v>0</v>
      </c>
      <c r="W144" s="323">
        <f t="shared" si="10"/>
        <v>10</v>
      </c>
    </row>
    <row r="145" spans="1:23" ht="30" customHeight="1">
      <c r="A145" s="802"/>
      <c r="B145" s="814"/>
      <c r="C145" s="332" t="s">
        <v>112</v>
      </c>
      <c r="D145" s="323">
        <f t="shared" ref="D145:W145" si="11">SUM(D57,D60,D63,D66,D69,D72,D75)</f>
        <v>41</v>
      </c>
      <c r="E145" s="323">
        <f t="shared" si="11"/>
        <v>47</v>
      </c>
      <c r="F145" s="323">
        <f t="shared" si="11"/>
        <v>4</v>
      </c>
      <c r="G145" s="323">
        <f t="shared" si="11"/>
        <v>12</v>
      </c>
      <c r="H145" s="323">
        <f t="shared" si="11"/>
        <v>5</v>
      </c>
      <c r="I145" s="323">
        <f t="shared" si="11"/>
        <v>7</v>
      </c>
      <c r="J145" s="323">
        <f t="shared" si="11"/>
        <v>0</v>
      </c>
      <c r="K145" s="323">
        <f t="shared" si="11"/>
        <v>0</v>
      </c>
      <c r="L145" s="323">
        <f t="shared" si="11"/>
        <v>7</v>
      </c>
      <c r="M145" s="323">
        <f t="shared" si="11"/>
        <v>14</v>
      </c>
      <c r="N145" s="323">
        <f>SUM(N57,N60,N63,N66,N69,N72,N75)</f>
        <v>2</v>
      </c>
      <c r="O145" s="323">
        <f>SUM(O57,O60,O63,O66,O69,O72,O75)</f>
        <v>11</v>
      </c>
      <c r="P145" s="323">
        <f t="shared" si="11"/>
        <v>0</v>
      </c>
      <c r="Q145" s="323">
        <f t="shared" si="11"/>
        <v>0</v>
      </c>
      <c r="R145" s="323">
        <f t="shared" si="11"/>
        <v>0</v>
      </c>
      <c r="S145" s="323">
        <f t="shared" si="11"/>
        <v>0</v>
      </c>
      <c r="T145" s="323">
        <f t="shared" si="11"/>
        <v>0</v>
      </c>
      <c r="U145" s="323">
        <f t="shared" si="11"/>
        <v>0</v>
      </c>
      <c r="V145" s="323">
        <f t="shared" si="11"/>
        <v>5</v>
      </c>
      <c r="W145" s="323">
        <f t="shared" si="11"/>
        <v>3</v>
      </c>
    </row>
    <row r="146" spans="1:23" ht="30" customHeight="1">
      <c r="A146" s="802"/>
      <c r="B146" s="803" t="s">
        <v>155</v>
      </c>
      <c r="C146" s="331" t="s">
        <v>36</v>
      </c>
      <c r="D146" s="323">
        <f t="shared" ref="D146:W146" si="12">SUM(D76,D80,D84,D88,D92,D96)</f>
        <v>0</v>
      </c>
      <c r="E146" s="323">
        <f t="shared" si="12"/>
        <v>0</v>
      </c>
      <c r="F146" s="323">
        <f t="shared" si="12"/>
        <v>0</v>
      </c>
      <c r="G146" s="323">
        <f t="shared" si="12"/>
        <v>0</v>
      </c>
      <c r="H146" s="323">
        <f t="shared" si="12"/>
        <v>0</v>
      </c>
      <c r="I146" s="323">
        <f t="shared" si="12"/>
        <v>0</v>
      </c>
      <c r="J146" s="323">
        <f t="shared" si="12"/>
        <v>0</v>
      </c>
      <c r="K146" s="323">
        <f t="shared" si="12"/>
        <v>0</v>
      </c>
      <c r="L146" s="323">
        <f t="shared" si="12"/>
        <v>0</v>
      </c>
      <c r="M146" s="323">
        <f t="shared" si="12"/>
        <v>0</v>
      </c>
      <c r="N146" s="323">
        <f t="shared" si="12"/>
        <v>0</v>
      </c>
      <c r="O146" s="323">
        <f t="shared" si="12"/>
        <v>0</v>
      </c>
      <c r="P146" s="323">
        <f t="shared" si="12"/>
        <v>0</v>
      </c>
      <c r="Q146" s="323">
        <f t="shared" si="12"/>
        <v>0</v>
      </c>
      <c r="R146" s="323">
        <f t="shared" si="12"/>
        <v>0</v>
      </c>
      <c r="S146" s="323">
        <f t="shared" si="12"/>
        <v>0</v>
      </c>
      <c r="T146" s="323">
        <f t="shared" si="12"/>
        <v>0</v>
      </c>
      <c r="U146" s="323">
        <f t="shared" si="12"/>
        <v>0</v>
      </c>
      <c r="V146" s="323">
        <f t="shared" si="12"/>
        <v>0</v>
      </c>
      <c r="W146" s="323">
        <f t="shared" si="12"/>
        <v>0</v>
      </c>
    </row>
    <row r="147" spans="1:23" ht="30" customHeight="1">
      <c r="A147" s="802"/>
      <c r="B147" s="803"/>
      <c r="C147" s="331" t="s">
        <v>148</v>
      </c>
      <c r="D147" s="323">
        <f t="shared" ref="D147:W147" si="13">SUM(D77,D81,D85,D89,D93,D97)</f>
        <v>119</v>
      </c>
      <c r="E147" s="323">
        <f t="shared" si="13"/>
        <v>114</v>
      </c>
      <c r="F147" s="323">
        <f t="shared" si="13"/>
        <v>42</v>
      </c>
      <c r="G147" s="323">
        <f t="shared" si="13"/>
        <v>48</v>
      </c>
      <c r="H147" s="323">
        <f t="shared" si="13"/>
        <v>0</v>
      </c>
      <c r="I147" s="323">
        <f t="shared" si="13"/>
        <v>9</v>
      </c>
      <c r="J147" s="323">
        <f t="shared" si="13"/>
        <v>0</v>
      </c>
      <c r="K147" s="323">
        <f t="shared" si="13"/>
        <v>0</v>
      </c>
      <c r="L147" s="323">
        <f t="shared" si="13"/>
        <v>27</v>
      </c>
      <c r="M147" s="323">
        <f t="shared" si="13"/>
        <v>35</v>
      </c>
      <c r="N147" s="323">
        <f t="shared" si="13"/>
        <v>0</v>
      </c>
      <c r="O147" s="323">
        <f t="shared" si="13"/>
        <v>0</v>
      </c>
      <c r="P147" s="323">
        <f t="shared" si="13"/>
        <v>0</v>
      </c>
      <c r="Q147" s="323">
        <f t="shared" si="13"/>
        <v>0</v>
      </c>
      <c r="R147" s="323">
        <f t="shared" si="13"/>
        <v>0</v>
      </c>
      <c r="S147" s="323">
        <f t="shared" si="13"/>
        <v>1</v>
      </c>
      <c r="T147" s="323">
        <f t="shared" si="13"/>
        <v>0</v>
      </c>
      <c r="U147" s="323">
        <f t="shared" si="13"/>
        <v>0</v>
      </c>
      <c r="V147" s="323">
        <f t="shared" si="13"/>
        <v>27</v>
      </c>
      <c r="W147" s="323">
        <f t="shared" si="13"/>
        <v>34</v>
      </c>
    </row>
    <row r="148" spans="1:23" ht="30" customHeight="1">
      <c r="A148" s="802"/>
      <c r="B148" s="803"/>
      <c r="C148" s="331" t="s">
        <v>205</v>
      </c>
      <c r="D148" s="323">
        <f t="shared" ref="D148:W148" si="14">SUM(D78,D82,D86,D90,D94,D98)</f>
        <v>143</v>
      </c>
      <c r="E148" s="323">
        <f t="shared" si="14"/>
        <v>266</v>
      </c>
      <c r="F148" s="323">
        <f t="shared" si="14"/>
        <v>70</v>
      </c>
      <c r="G148" s="323">
        <f t="shared" si="14"/>
        <v>86</v>
      </c>
      <c r="H148" s="323">
        <f t="shared" si="14"/>
        <v>5</v>
      </c>
      <c r="I148" s="323">
        <f t="shared" si="14"/>
        <v>100</v>
      </c>
      <c r="J148" s="323">
        <f t="shared" si="14"/>
        <v>0</v>
      </c>
      <c r="K148" s="323">
        <f t="shared" si="14"/>
        <v>0</v>
      </c>
      <c r="L148" s="323">
        <f t="shared" si="14"/>
        <v>46</v>
      </c>
      <c r="M148" s="323">
        <f t="shared" si="14"/>
        <v>80</v>
      </c>
      <c r="N148" s="323">
        <f t="shared" si="14"/>
        <v>0</v>
      </c>
      <c r="O148" s="323">
        <f t="shared" si="14"/>
        <v>0</v>
      </c>
      <c r="P148" s="323">
        <f t="shared" si="14"/>
        <v>0</v>
      </c>
      <c r="Q148" s="323">
        <f t="shared" si="14"/>
        <v>0</v>
      </c>
      <c r="R148" s="323">
        <f t="shared" si="14"/>
        <v>5</v>
      </c>
      <c r="S148" s="323">
        <f t="shared" si="14"/>
        <v>5</v>
      </c>
      <c r="T148" s="323">
        <f t="shared" si="14"/>
        <v>0</v>
      </c>
      <c r="U148" s="323">
        <f t="shared" si="14"/>
        <v>0</v>
      </c>
      <c r="V148" s="323">
        <f t="shared" si="14"/>
        <v>41</v>
      </c>
      <c r="W148" s="323">
        <f t="shared" si="14"/>
        <v>75</v>
      </c>
    </row>
    <row r="149" spans="1:23" ht="30" customHeight="1">
      <c r="A149" s="802"/>
      <c r="B149" s="803"/>
      <c r="C149" s="332" t="s">
        <v>112</v>
      </c>
      <c r="D149" s="323">
        <f t="shared" ref="D149:W149" si="15">SUM(D79,D83,D87,D91,D95,D99)</f>
        <v>702</v>
      </c>
      <c r="E149" s="323">
        <f t="shared" si="15"/>
        <v>950</v>
      </c>
      <c r="F149" s="323">
        <f t="shared" si="15"/>
        <v>179</v>
      </c>
      <c r="G149" s="323">
        <f t="shared" si="15"/>
        <v>191</v>
      </c>
      <c r="H149" s="323">
        <f t="shared" si="15"/>
        <v>252</v>
      </c>
      <c r="I149" s="323">
        <f t="shared" si="15"/>
        <v>356</v>
      </c>
      <c r="J149" s="323">
        <f t="shared" si="15"/>
        <v>0</v>
      </c>
      <c r="K149" s="323">
        <f t="shared" si="15"/>
        <v>0</v>
      </c>
      <c r="L149" s="323">
        <f t="shared" si="15"/>
        <v>121</v>
      </c>
      <c r="M149" s="323">
        <f t="shared" si="15"/>
        <v>146</v>
      </c>
      <c r="N149" s="323">
        <f t="shared" si="15"/>
        <v>0</v>
      </c>
      <c r="O149" s="323">
        <f t="shared" si="15"/>
        <v>0</v>
      </c>
      <c r="P149" s="323">
        <f t="shared" si="15"/>
        <v>0</v>
      </c>
      <c r="Q149" s="323">
        <f t="shared" si="15"/>
        <v>0</v>
      </c>
      <c r="R149" s="323">
        <f t="shared" si="15"/>
        <v>16</v>
      </c>
      <c r="S149" s="323">
        <f t="shared" si="15"/>
        <v>15</v>
      </c>
      <c r="T149" s="323">
        <f t="shared" si="15"/>
        <v>0</v>
      </c>
      <c r="U149" s="323">
        <f t="shared" si="15"/>
        <v>0</v>
      </c>
      <c r="V149" s="323">
        <f t="shared" si="15"/>
        <v>105</v>
      </c>
      <c r="W149" s="323">
        <f t="shared" si="15"/>
        <v>131</v>
      </c>
    </row>
    <row r="150" spans="1:23" ht="30" customHeight="1">
      <c r="A150" s="802"/>
      <c r="B150" s="803" t="s">
        <v>156</v>
      </c>
      <c r="C150" s="331" t="s">
        <v>36</v>
      </c>
      <c r="D150" s="323">
        <f t="shared" ref="D150:W150" si="16">SUM(D100,D104,D108)</f>
        <v>0</v>
      </c>
      <c r="E150" s="323">
        <f t="shared" si="16"/>
        <v>0</v>
      </c>
      <c r="F150" s="323">
        <f t="shared" si="16"/>
        <v>0</v>
      </c>
      <c r="G150" s="323">
        <f t="shared" si="16"/>
        <v>0</v>
      </c>
      <c r="H150" s="323">
        <f t="shared" si="16"/>
        <v>0</v>
      </c>
      <c r="I150" s="323">
        <f t="shared" si="16"/>
        <v>0</v>
      </c>
      <c r="J150" s="323">
        <f t="shared" si="16"/>
        <v>0</v>
      </c>
      <c r="K150" s="323">
        <f t="shared" si="16"/>
        <v>0</v>
      </c>
      <c r="L150" s="323">
        <f t="shared" si="16"/>
        <v>0</v>
      </c>
      <c r="M150" s="323">
        <f t="shared" si="16"/>
        <v>0</v>
      </c>
      <c r="N150" s="323">
        <f t="shared" si="16"/>
        <v>0</v>
      </c>
      <c r="O150" s="323">
        <f t="shared" si="16"/>
        <v>0</v>
      </c>
      <c r="P150" s="323">
        <f t="shared" si="16"/>
        <v>0</v>
      </c>
      <c r="Q150" s="323">
        <f t="shared" si="16"/>
        <v>0</v>
      </c>
      <c r="R150" s="323">
        <f t="shared" si="16"/>
        <v>0</v>
      </c>
      <c r="S150" s="323">
        <f t="shared" si="16"/>
        <v>0</v>
      </c>
      <c r="T150" s="323">
        <f t="shared" si="16"/>
        <v>0</v>
      </c>
      <c r="U150" s="323">
        <f t="shared" si="16"/>
        <v>0</v>
      </c>
      <c r="V150" s="323">
        <f t="shared" si="16"/>
        <v>0</v>
      </c>
      <c r="W150" s="323">
        <f t="shared" si="16"/>
        <v>0</v>
      </c>
    </row>
    <row r="151" spans="1:23" ht="30" customHeight="1">
      <c r="A151" s="802"/>
      <c r="B151" s="803"/>
      <c r="C151" s="331" t="s">
        <v>148</v>
      </c>
      <c r="D151" s="323">
        <f t="shared" ref="D151:W151" si="17">SUM(D101,D105,D109,D112,D115,D118,D121)</f>
        <v>1</v>
      </c>
      <c r="E151" s="323">
        <f t="shared" si="17"/>
        <v>0</v>
      </c>
      <c r="F151" s="323">
        <f t="shared" si="17"/>
        <v>0</v>
      </c>
      <c r="G151" s="323">
        <f t="shared" si="17"/>
        <v>0</v>
      </c>
      <c r="H151" s="323">
        <f t="shared" si="17"/>
        <v>1</v>
      </c>
      <c r="I151" s="323">
        <f t="shared" si="17"/>
        <v>0</v>
      </c>
      <c r="J151" s="323">
        <f t="shared" si="17"/>
        <v>0</v>
      </c>
      <c r="K151" s="323">
        <f t="shared" si="17"/>
        <v>0</v>
      </c>
      <c r="L151" s="323">
        <f t="shared" si="17"/>
        <v>1</v>
      </c>
      <c r="M151" s="323">
        <f t="shared" si="17"/>
        <v>0</v>
      </c>
      <c r="N151" s="323">
        <f t="shared" si="17"/>
        <v>0</v>
      </c>
      <c r="O151" s="323">
        <f t="shared" si="17"/>
        <v>0</v>
      </c>
      <c r="P151" s="323">
        <f t="shared" si="17"/>
        <v>0</v>
      </c>
      <c r="Q151" s="323">
        <f t="shared" si="17"/>
        <v>0</v>
      </c>
      <c r="R151" s="323">
        <f t="shared" si="17"/>
        <v>0</v>
      </c>
      <c r="S151" s="323">
        <f t="shared" si="17"/>
        <v>0</v>
      </c>
      <c r="T151" s="323">
        <f t="shared" si="17"/>
        <v>0</v>
      </c>
      <c r="U151" s="323">
        <f t="shared" si="17"/>
        <v>0</v>
      </c>
      <c r="V151" s="323">
        <f t="shared" si="17"/>
        <v>1</v>
      </c>
      <c r="W151" s="323">
        <f t="shared" si="17"/>
        <v>0</v>
      </c>
    </row>
    <row r="152" spans="1:23" ht="30" customHeight="1">
      <c r="A152" s="802"/>
      <c r="B152" s="803"/>
      <c r="C152" s="331" t="s">
        <v>205</v>
      </c>
      <c r="D152" s="323">
        <f t="shared" ref="D152:W152" si="18">SUM(D102,D106,D110,D113,D116,D119,D122,D124,D126,D128)</f>
        <v>23</v>
      </c>
      <c r="E152" s="323">
        <f t="shared" si="18"/>
        <v>20</v>
      </c>
      <c r="F152" s="323">
        <f t="shared" si="18"/>
        <v>0</v>
      </c>
      <c r="G152" s="323">
        <f t="shared" si="18"/>
        <v>0</v>
      </c>
      <c r="H152" s="323">
        <f t="shared" si="18"/>
        <v>20</v>
      </c>
      <c r="I152" s="323">
        <f t="shared" si="18"/>
        <v>30</v>
      </c>
      <c r="J152" s="323">
        <f t="shared" si="18"/>
        <v>0</v>
      </c>
      <c r="K152" s="323">
        <f t="shared" si="18"/>
        <v>0</v>
      </c>
      <c r="L152" s="323">
        <f t="shared" si="18"/>
        <v>18</v>
      </c>
      <c r="M152" s="323">
        <f t="shared" si="18"/>
        <v>27</v>
      </c>
      <c r="N152" s="323">
        <f t="shared" si="18"/>
        <v>0</v>
      </c>
      <c r="O152" s="323">
        <f t="shared" si="18"/>
        <v>0</v>
      </c>
      <c r="P152" s="323">
        <f t="shared" si="18"/>
        <v>0</v>
      </c>
      <c r="Q152" s="323">
        <f t="shared" si="18"/>
        <v>0</v>
      </c>
      <c r="R152" s="323">
        <f t="shared" si="18"/>
        <v>0</v>
      </c>
      <c r="S152" s="323">
        <f t="shared" si="18"/>
        <v>0</v>
      </c>
      <c r="T152" s="323">
        <f t="shared" si="18"/>
        <v>0</v>
      </c>
      <c r="U152" s="323">
        <f t="shared" si="18"/>
        <v>0</v>
      </c>
      <c r="V152" s="323">
        <f t="shared" si="18"/>
        <v>18</v>
      </c>
      <c r="W152" s="323">
        <f t="shared" si="18"/>
        <v>27</v>
      </c>
    </row>
    <row r="153" spans="1:23" ht="30" customHeight="1">
      <c r="A153" s="802"/>
      <c r="B153" s="803"/>
      <c r="C153" s="332" t="s">
        <v>112</v>
      </c>
      <c r="D153" s="323">
        <f t="shared" ref="D153:W153" si="19">SUM(D103,D107,D111,D114,D117,D120,D123,D125,D127,D129)</f>
        <v>170</v>
      </c>
      <c r="E153" s="323">
        <f t="shared" si="19"/>
        <v>214</v>
      </c>
      <c r="F153" s="323">
        <f t="shared" si="19"/>
        <v>25</v>
      </c>
      <c r="G153" s="323">
        <f t="shared" si="19"/>
        <v>17</v>
      </c>
      <c r="H153" s="323">
        <f t="shared" si="19"/>
        <v>48</v>
      </c>
      <c r="I153" s="323">
        <f t="shared" si="19"/>
        <v>64</v>
      </c>
      <c r="J153" s="323">
        <f t="shared" si="19"/>
        <v>25</v>
      </c>
      <c r="K153" s="323">
        <f t="shared" si="19"/>
        <v>25</v>
      </c>
      <c r="L153" s="323">
        <f t="shared" si="19"/>
        <v>31</v>
      </c>
      <c r="M153" s="323">
        <f t="shared" si="19"/>
        <v>30</v>
      </c>
      <c r="N153" s="323">
        <f t="shared" si="19"/>
        <v>0</v>
      </c>
      <c r="O153" s="323">
        <f t="shared" si="19"/>
        <v>0</v>
      </c>
      <c r="P153" s="323">
        <f t="shared" si="19"/>
        <v>0</v>
      </c>
      <c r="Q153" s="323">
        <f t="shared" si="19"/>
        <v>0</v>
      </c>
      <c r="R153" s="323">
        <f t="shared" si="19"/>
        <v>7</v>
      </c>
      <c r="S153" s="323">
        <f t="shared" si="19"/>
        <v>10</v>
      </c>
      <c r="T153" s="323">
        <f t="shared" si="19"/>
        <v>0</v>
      </c>
      <c r="U153" s="323">
        <f t="shared" si="19"/>
        <v>0</v>
      </c>
      <c r="V153" s="323">
        <f t="shared" si="19"/>
        <v>24</v>
      </c>
      <c r="W153" s="323">
        <f t="shared" si="19"/>
        <v>20</v>
      </c>
    </row>
    <row r="154" spans="1:23" ht="24.75" customHeight="1">
      <c r="A154" s="49"/>
      <c r="B154" s="330" t="s">
        <v>157</v>
      </c>
      <c r="C154" s="332" t="s">
        <v>112</v>
      </c>
      <c r="D154" s="323">
        <f>SUM(D130:D137)</f>
        <v>80</v>
      </c>
      <c r="E154" s="323">
        <f>SUM(E130:E137)</f>
        <v>100</v>
      </c>
      <c r="F154" s="323">
        <f t="shared" ref="F154:W154" si="20">SUM(F130:F137)</f>
        <v>3</v>
      </c>
      <c r="G154" s="323">
        <f t="shared" si="20"/>
        <v>5</v>
      </c>
      <c r="H154" s="323">
        <f t="shared" si="20"/>
        <v>40</v>
      </c>
      <c r="I154" s="323">
        <f t="shared" si="20"/>
        <v>50</v>
      </c>
      <c r="J154" s="323">
        <f t="shared" si="20"/>
        <v>0</v>
      </c>
      <c r="K154" s="323">
        <f t="shared" si="20"/>
        <v>0</v>
      </c>
      <c r="L154" s="323">
        <f t="shared" si="20"/>
        <v>43</v>
      </c>
      <c r="M154" s="323">
        <f t="shared" si="20"/>
        <v>46</v>
      </c>
      <c r="N154" s="323">
        <f t="shared" si="20"/>
        <v>0</v>
      </c>
      <c r="O154" s="323">
        <f t="shared" si="20"/>
        <v>5</v>
      </c>
      <c r="P154" s="323">
        <f t="shared" si="20"/>
        <v>0</v>
      </c>
      <c r="Q154" s="323">
        <f t="shared" si="20"/>
        <v>0</v>
      </c>
      <c r="R154" s="323">
        <f t="shared" si="20"/>
        <v>0</v>
      </c>
      <c r="S154" s="323">
        <f t="shared" si="20"/>
        <v>0</v>
      </c>
      <c r="T154" s="323">
        <f t="shared" si="20"/>
        <v>24</v>
      </c>
      <c r="U154" s="323">
        <f t="shared" si="20"/>
        <v>19</v>
      </c>
      <c r="V154" s="323">
        <f t="shared" si="20"/>
        <v>19</v>
      </c>
      <c r="W154" s="323">
        <f t="shared" si="20"/>
        <v>22</v>
      </c>
    </row>
    <row r="155" spans="1:23" ht="33.75" customHeight="1">
      <c r="A155" s="802"/>
      <c r="B155" s="803" t="s">
        <v>158</v>
      </c>
      <c r="C155" s="331" t="s">
        <v>160</v>
      </c>
      <c r="D155" s="326">
        <f>SUM(D138)</f>
        <v>1</v>
      </c>
      <c r="E155" s="326">
        <f t="shared" ref="E155:W155" si="21">SUM(E138)</f>
        <v>1</v>
      </c>
      <c r="F155" s="326">
        <f t="shared" si="21"/>
        <v>0</v>
      </c>
      <c r="G155" s="326">
        <f t="shared" si="21"/>
        <v>0</v>
      </c>
      <c r="H155" s="326">
        <f t="shared" si="21"/>
        <v>1</v>
      </c>
      <c r="I155" s="326">
        <f t="shared" si="21"/>
        <v>1</v>
      </c>
      <c r="J155" s="326">
        <f t="shared" si="21"/>
        <v>0</v>
      </c>
      <c r="K155" s="326">
        <f t="shared" si="21"/>
        <v>0</v>
      </c>
      <c r="L155" s="326">
        <f t="shared" si="21"/>
        <v>1</v>
      </c>
      <c r="M155" s="326">
        <f t="shared" si="21"/>
        <v>0</v>
      </c>
      <c r="N155" s="326">
        <f t="shared" si="21"/>
        <v>0</v>
      </c>
      <c r="O155" s="326">
        <f t="shared" si="21"/>
        <v>0</v>
      </c>
      <c r="P155" s="326">
        <f t="shared" si="21"/>
        <v>0</v>
      </c>
      <c r="Q155" s="326">
        <f t="shared" si="21"/>
        <v>0</v>
      </c>
      <c r="R155" s="326">
        <f t="shared" si="21"/>
        <v>0</v>
      </c>
      <c r="S155" s="326">
        <f t="shared" si="21"/>
        <v>0</v>
      </c>
      <c r="T155" s="326">
        <f t="shared" si="21"/>
        <v>0</v>
      </c>
      <c r="U155" s="326">
        <f t="shared" si="21"/>
        <v>0</v>
      </c>
      <c r="V155" s="326">
        <f t="shared" si="21"/>
        <v>1</v>
      </c>
      <c r="W155" s="326">
        <f t="shared" si="21"/>
        <v>0</v>
      </c>
    </row>
    <row r="156" spans="1:23" ht="33.75" customHeight="1">
      <c r="A156" s="802"/>
      <c r="B156" s="803"/>
      <c r="C156" s="331" t="s">
        <v>161</v>
      </c>
      <c r="D156" s="326">
        <f>SUM(D139)</f>
        <v>0</v>
      </c>
      <c r="E156" s="326">
        <f t="shared" ref="E156:W156" si="22">SUM(E139)</f>
        <v>0</v>
      </c>
      <c r="F156" s="326">
        <f t="shared" si="22"/>
        <v>0</v>
      </c>
      <c r="G156" s="326">
        <f t="shared" si="22"/>
        <v>0</v>
      </c>
      <c r="H156" s="326">
        <f t="shared" si="22"/>
        <v>0</v>
      </c>
      <c r="I156" s="326">
        <f t="shared" si="22"/>
        <v>0</v>
      </c>
      <c r="J156" s="326">
        <f t="shared" si="22"/>
        <v>0</v>
      </c>
      <c r="K156" s="326">
        <f t="shared" si="22"/>
        <v>0</v>
      </c>
      <c r="L156" s="326">
        <f t="shared" si="22"/>
        <v>0</v>
      </c>
      <c r="M156" s="326">
        <f t="shared" si="22"/>
        <v>0</v>
      </c>
      <c r="N156" s="326">
        <f t="shared" si="22"/>
        <v>0</v>
      </c>
      <c r="O156" s="326">
        <f t="shared" si="22"/>
        <v>0</v>
      </c>
      <c r="P156" s="326">
        <f t="shared" si="22"/>
        <v>0</v>
      </c>
      <c r="Q156" s="326">
        <f t="shared" si="22"/>
        <v>0</v>
      </c>
      <c r="R156" s="326">
        <f t="shared" si="22"/>
        <v>0</v>
      </c>
      <c r="S156" s="326">
        <f t="shared" si="22"/>
        <v>0</v>
      </c>
      <c r="T156" s="326">
        <f t="shared" si="22"/>
        <v>0</v>
      </c>
      <c r="U156" s="326">
        <f t="shared" si="22"/>
        <v>0</v>
      </c>
      <c r="V156" s="326">
        <f t="shared" si="22"/>
        <v>0</v>
      </c>
      <c r="W156" s="326">
        <f t="shared" si="22"/>
        <v>0</v>
      </c>
    </row>
    <row r="157" spans="1:23" ht="33.75" customHeight="1">
      <c r="A157" s="802"/>
      <c r="B157" s="803"/>
      <c r="C157" s="331" t="s">
        <v>230</v>
      </c>
      <c r="D157" s="326">
        <f>SUM(D146,D150)</f>
        <v>0</v>
      </c>
      <c r="E157" s="326">
        <f t="shared" ref="E157:W157" si="23">SUM(E146,E150)</f>
        <v>0</v>
      </c>
      <c r="F157" s="326">
        <f t="shared" si="23"/>
        <v>0</v>
      </c>
      <c r="G157" s="326">
        <f t="shared" si="23"/>
        <v>0</v>
      </c>
      <c r="H157" s="326">
        <f t="shared" si="23"/>
        <v>0</v>
      </c>
      <c r="I157" s="326">
        <f t="shared" si="23"/>
        <v>0</v>
      </c>
      <c r="J157" s="326">
        <f t="shared" si="23"/>
        <v>0</v>
      </c>
      <c r="K157" s="326">
        <f t="shared" si="23"/>
        <v>0</v>
      </c>
      <c r="L157" s="326">
        <f t="shared" si="23"/>
        <v>0</v>
      </c>
      <c r="M157" s="326">
        <f t="shared" si="23"/>
        <v>0</v>
      </c>
      <c r="N157" s="326">
        <f t="shared" si="23"/>
        <v>0</v>
      </c>
      <c r="O157" s="326">
        <f t="shared" si="23"/>
        <v>0</v>
      </c>
      <c r="P157" s="326">
        <f t="shared" si="23"/>
        <v>0</v>
      </c>
      <c r="Q157" s="326">
        <f t="shared" si="23"/>
        <v>0</v>
      </c>
      <c r="R157" s="326">
        <f t="shared" si="23"/>
        <v>0</v>
      </c>
      <c r="S157" s="326">
        <f t="shared" si="23"/>
        <v>0</v>
      </c>
      <c r="T157" s="326">
        <f t="shared" si="23"/>
        <v>0</v>
      </c>
      <c r="U157" s="326">
        <f t="shared" si="23"/>
        <v>0</v>
      </c>
      <c r="V157" s="326">
        <f t="shared" si="23"/>
        <v>0</v>
      </c>
      <c r="W157" s="326">
        <f t="shared" si="23"/>
        <v>0</v>
      </c>
    </row>
    <row r="158" spans="1:23" ht="39.75" customHeight="1">
      <c r="A158" s="802"/>
      <c r="B158" s="803"/>
      <c r="C158" s="331" t="s">
        <v>148</v>
      </c>
      <c r="D158" s="327">
        <f>SUM(D140,D143,D147,D151)</f>
        <v>123</v>
      </c>
      <c r="E158" s="327">
        <f t="shared" ref="E158:W158" si="24">SUM(E140,E143,E147,E151)</f>
        <v>118</v>
      </c>
      <c r="F158" s="327">
        <f t="shared" si="24"/>
        <v>42</v>
      </c>
      <c r="G158" s="327">
        <f t="shared" si="24"/>
        <v>48</v>
      </c>
      <c r="H158" s="327">
        <f t="shared" si="24"/>
        <v>1</v>
      </c>
      <c r="I158" s="327">
        <f t="shared" si="24"/>
        <v>9</v>
      </c>
      <c r="J158" s="327">
        <f t="shared" si="24"/>
        <v>1</v>
      </c>
      <c r="K158" s="327">
        <f t="shared" si="24"/>
        <v>0</v>
      </c>
      <c r="L158" s="327">
        <f t="shared" si="24"/>
        <v>31</v>
      </c>
      <c r="M158" s="327">
        <f t="shared" si="24"/>
        <v>39</v>
      </c>
      <c r="N158" s="327">
        <f t="shared" si="24"/>
        <v>0</v>
      </c>
      <c r="O158" s="327">
        <f t="shared" si="24"/>
        <v>3</v>
      </c>
      <c r="P158" s="327">
        <f t="shared" si="24"/>
        <v>1</v>
      </c>
      <c r="Q158" s="327">
        <f t="shared" si="24"/>
        <v>0</v>
      </c>
      <c r="R158" s="327">
        <f t="shared" si="24"/>
        <v>0</v>
      </c>
      <c r="S158" s="327">
        <f t="shared" si="24"/>
        <v>1</v>
      </c>
      <c r="T158" s="327">
        <f t="shared" si="24"/>
        <v>0</v>
      </c>
      <c r="U158" s="327">
        <f t="shared" si="24"/>
        <v>0</v>
      </c>
      <c r="V158" s="327">
        <f t="shared" si="24"/>
        <v>30</v>
      </c>
      <c r="W158" s="327">
        <f t="shared" si="24"/>
        <v>35</v>
      </c>
    </row>
    <row r="159" spans="1:23" ht="32.25" customHeight="1">
      <c r="A159" s="802"/>
      <c r="B159" s="803"/>
      <c r="C159" s="331" t="s">
        <v>205</v>
      </c>
      <c r="D159" s="327">
        <f>SUM(D141,D144,D148,D152)</f>
        <v>168</v>
      </c>
      <c r="E159" s="327">
        <f t="shared" ref="E159:W159" si="25">SUM(E141,E144,E148,E152)</f>
        <v>322</v>
      </c>
      <c r="F159" s="327">
        <f t="shared" si="25"/>
        <v>70</v>
      </c>
      <c r="G159" s="327">
        <f t="shared" si="25"/>
        <v>86</v>
      </c>
      <c r="H159" s="327">
        <f t="shared" si="25"/>
        <v>26</v>
      </c>
      <c r="I159" s="327">
        <f t="shared" si="25"/>
        <v>132</v>
      </c>
      <c r="J159" s="327">
        <f t="shared" si="25"/>
        <v>0</v>
      </c>
      <c r="K159" s="327">
        <f t="shared" si="25"/>
        <v>0</v>
      </c>
      <c r="L159" s="327">
        <f t="shared" si="25"/>
        <v>65</v>
      </c>
      <c r="M159" s="327">
        <f t="shared" si="25"/>
        <v>134</v>
      </c>
      <c r="N159" s="327">
        <f t="shared" si="25"/>
        <v>0</v>
      </c>
      <c r="O159" s="327">
        <f t="shared" si="25"/>
        <v>17</v>
      </c>
      <c r="P159" s="327">
        <f t="shared" si="25"/>
        <v>0</v>
      </c>
      <c r="Q159" s="327">
        <f t="shared" si="25"/>
        <v>0</v>
      </c>
      <c r="R159" s="327">
        <f t="shared" si="25"/>
        <v>6</v>
      </c>
      <c r="S159" s="327">
        <f t="shared" si="25"/>
        <v>5</v>
      </c>
      <c r="T159" s="327">
        <f t="shared" si="25"/>
        <v>0</v>
      </c>
      <c r="U159" s="327">
        <f t="shared" si="25"/>
        <v>0</v>
      </c>
      <c r="V159" s="327">
        <f t="shared" si="25"/>
        <v>59</v>
      </c>
      <c r="W159" s="327">
        <f t="shared" si="25"/>
        <v>112</v>
      </c>
    </row>
    <row r="160" spans="1:23" ht="22.5">
      <c r="A160" s="802"/>
      <c r="B160" s="803"/>
      <c r="C160" s="332" t="s">
        <v>112</v>
      </c>
      <c r="D160" s="327">
        <f>SUM(D142,D145,D149,D153,D154)</f>
        <v>994</v>
      </c>
      <c r="E160" s="327">
        <f t="shared" ref="E160:W160" si="26">SUM(E142,E145,E149,E153,E154)</f>
        <v>1314</v>
      </c>
      <c r="F160" s="327">
        <f t="shared" si="26"/>
        <v>211</v>
      </c>
      <c r="G160" s="327">
        <f t="shared" si="26"/>
        <v>225</v>
      </c>
      <c r="H160" s="327">
        <f t="shared" si="26"/>
        <v>345</v>
      </c>
      <c r="I160" s="327">
        <f t="shared" si="26"/>
        <v>480</v>
      </c>
      <c r="J160" s="327">
        <f t="shared" si="26"/>
        <v>25</v>
      </c>
      <c r="K160" s="327">
        <f t="shared" si="26"/>
        <v>25</v>
      </c>
      <c r="L160" s="327">
        <f t="shared" si="26"/>
        <v>202</v>
      </c>
      <c r="M160" s="327">
        <f t="shared" si="26"/>
        <v>239</v>
      </c>
      <c r="N160" s="327">
        <f t="shared" si="26"/>
        <v>2</v>
      </c>
      <c r="O160" s="327">
        <f t="shared" si="26"/>
        <v>16</v>
      </c>
      <c r="P160" s="327">
        <f t="shared" si="26"/>
        <v>0</v>
      </c>
      <c r="Q160" s="327">
        <f t="shared" si="26"/>
        <v>2</v>
      </c>
      <c r="R160" s="327">
        <f t="shared" si="26"/>
        <v>23</v>
      </c>
      <c r="S160" s="327">
        <f t="shared" si="26"/>
        <v>25</v>
      </c>
      <c r="T160" s="327">
        <f t="shared" si="26"/>
        <v>24</v>
      </c>
      <c r="U160" s="327">
        <f t="shared" si="26"/>
        <v>19</v>
      </c>
      <c r="V160" s="327">
        <f t="shared" si="26"/>
        <v>153</v>
      </c>
      <c r="W160" s="327">
        <f t="shared" si="26"/>
        <v>177</v>
      </c>
    </row>
    <row r="161" spans="1:23" s="232" customFormat="1" ht="17.25" customHeight="1">
      <c r="A161" s="823"/>
      <c r="B161" s="823"/>
      <c r="C161" s="801" t="s">
        <v>86</v>
      </c>
      <c r="D161" s="801"/>
      <c r="E161" s="801"/>
      <c r="F161" s="801"/>
      <c r="G161" s="801"/>
      <c r="H161" s="801"/>
      <c r="I161" s="801"/>
      <c r="J161" s="801"/>
      <c r="K161" s="801" t="s">
        <v>87</v>
      </c>
      <c r="L161" s="801"/>
      <c r="M161" s="801"/>
      <c r="N161" s="801"/>
      <c r="O161" s="801"/>
      <c r="P161" s="801" t="s">
        <v>88</v>
      </c>
      <c r="Q161" s="801"/>
      <c r="R161" s="801"/>
      <c r="S161" s="801"/>
      <c r="T161" s="801"/>
      <c r="U161" s="801"/>
      <c r="V161" s="801"/>
      <c r="W161" s="801"/>
    </row>
    <row r="162" spans="1:23" ht="15">
      <c r="A162" s="821" t="s">
        <v>89</v>
      </c>
      <c r="B162" s="821"/>
      <c r="C162" s="822" t="s">
        <v>985</v>
      </c>
      <c r="D162" s="822"/>
      <c r="E162" s="822"/>
      <c r="F162" s="822"/>
      <c r="G162" s="822"/>
      <c r="H162" s="822"/>
      <c r="I162" s="822"/>
      <c r="J162" s="822"/>
      <c r="K162" s="822" t="s">
        <v>987</v>
      </c>
      <c r="L162" s="822"/>
      <c r="M162" s="822"/>
      <c r="N162" s="822"/>
      <c r="O162" s="822"/>
      <c r="P162" s="822" t="s">
        <v>988</v>
      </c>
      <c r="Q162" s="822"/>
      <c r="R162" s="822"/>
      <c r="S162" s="822"/>
      <c r="T162" s="822"/>
      <c r="U162" s="822"/>
      <c r="V162" s="822"/>
      <c r="W162" s="822"/>
    </row>
    <row r="163" spans="1:23" ht="15">
      <c r="A163" s="821" t="s">
        <v>90</v>
      </c>
      <c r="B163" s="821"/>
      <c r="C163" s="822"/>
      <c r="D163" s="822"/>
      <c r="E163" s="822"/>
      <c r="F163" s="822"/>
      <c r="G163" s="822"/>
      <c r="H163" s="822"/>
      <c r="I163" s="822"/>
      <c r="J163" s="822"/>
      <c r="K163" s="822"/>
      <c r="L163" s="822"/>
      <c r="M163" s="822"/>
      <c r="N163" s="822"/>
      <c r="O163" s="822"/>
      <c r="P163" s="822"/>
      <c r="Q163" s="822"/>
      <c r="R163" s="822"/>
      <c r="S163" s="822"/>
      <c r="T163" s="822"/>
      <c r="U163" s="822"/>
      <c r="V163" s="822"/>
      <c r="W163" s="822"/>
    </row>
    <row r="164" spans="1:23" ht="15">
      <c r="A164" s="821" t="s">
        <v>91</v>
      </c>
      <c r="B164" s="821"/>
      <c r="C164" s="822"/>
      <c r="D164" s="822"/>
      <c r="E164" s="822"/>
      <c r="F164" s="822"/>
      <c r="G164" s="822"/>
      <c r="H164" s="822"/>
      <c r="I164" s="822"/>
      <c r="J164" s="822"/>
      <c r="K164" s="822"/>
      <c r="L164" s="822"/>
      <c r="M164" s="822"/>
      <c r="N164" s="822"/>
      <c r="O164" s="822"/>
      <c r="P164" s="822"/>
      <c r="Q164" s="822"/>
      <c r="R164" s="822"/>
      <c r="S164" s="822"/>
      <c r="T164" s="822"/>
      <c r="U164" s="822"/>
      <c r="V164" s="822"/>
      <c r="W164" s="822"/>
    </row>
    <row r="165" spans="1:23" ht="15">
      <c r="A165" s="821" t="s">
        <v>92</v>
      </c>
      <c r="B165" s="821"/>
      <c r="C165" s="822"/>
      <c r="D165" s="822"/>
      <c r="E165" s="822"/>
      <c r="F165" s="822"/>
      <c r="G165" s="822"/>
      <c r="H165" s="822"/>
      <c r="I165" s="822"/>
      <c r="J165" s="822"/>
      <c r="K165" s="822"/>
      <c r="L165" s="822"/>
      <c r="M165" s="822"/>
      <c r="N165" s="822"/>
      <c r="O165" s="822"/>
      <c r="P165" s="822"/>
      <c r="Q165" s="822"/>
      <c r="R165" s="822"/>
      <c r="S165" s="822"/>
      <c r="T165" s="822"/>
      <c r="U165" s="822"/>
      <c r="V165" s="822"/>
      <c r="W165" s="822"/>
    </row>
  </sheetData>
  <sheetProtection formatCells="0" formatColumns="0" formatRows="0" insertColumns="0" insertRows="0" insertHyperlinks="0" deleteColumns="0" deleteRows="0"/>
  <mergeCells count="114">
    <mergeCell ref="A146:A149"/>
    <mergeCell ref="B146:B149"/>
    <mergeCell ref="B126:B127"/>
    <mergeCell ref="A126:A127"/>
    <mergeCell ref="A55:A57"/>
    <mergeCell ref="A58:A60"/>
    <mergeCell ref="A61:A63"/>
    <mergeCell ref="B73:B75"/>
    <mergeCell ref="A73:A75"/>
    <mergeCell ref="A104:A107"/>
    <mergeCell ref="B104:B107"/>
    <mergeCell ref="B115:B117"/>
    <mergeCell ref="B61:B63"/>
    <mergeCell ref="A100:A103"/>
    <mergeCell ref="B100:B103"/>
    <mergeCell ref="B58:B60"/>
    <mergeCell ref="B70:B72"/>
    <mergeCell ref="B67:B69"/>
    <mergeCell ref="B64:B66"/>
    <mergeCell ref="B55:B57"/>
    <mergeCell ref="B143:B145"/>
    <mergeCell ref="A121:A123"/>
    <mergeCell ref="A128:A129"/>
    <mergeCell ref="B118:B120"/>
    <mergeCell ref="A138:A142"/>
    <mergeCell ref="B138:B142"/>
    <mergeCell ref="A143:A145"/>
    <mergeCell ref="A1:B4"/>
    <mergeCell ref="C1:U1"/>
    <mergeCell ref="V1:W4"/>
    <mergeCell ref="C2:U2"/>
    <mergeCell ref="C3:U3"/>
    <mergeCell ref="C4:U4"/>
    <mergeCell ref="R5:S5"/>
    <mergeCell ref="V5:W5"/>
    <mergeCell ref="A6:A9"/>
    <mergeCell ref="B6:B9"/>
    <mergeCell ref="C6:C9"/>
    <mergeCell ref="D6:W6"/>
    <mergeCell ref="D7:E8"/>
    <mergeCell ref="L7:M8"/>
    <mergeCell ref="N7:U7"/>
    <mergeCell ref="A5:B5"/>
    <mergeCell ref="C5:D5"/>
    <mergeCell ref="E5:J5"/>
    <mergeCell ref="A118:A120"/>
    <mergeCell ref="B128:B129"/>
    <mergeCell ref="A162:B162"/>
    <mergeCell ref="C162:J165"/>
    <mergeCell ref="K162:O165"/>
    <mergeCell ref="P162:W165"/>
    <mergeCell ref="A163:B163"/>
    <mergeCell ref="A164:B164"/>
    <mergeCell ref="A165:B165"/>
    <mergeCell ref="B35:B39"/>
    <mergeCell ref="A40:A44"/>
    <mergeCell ref="B40:B44"/>
    <mergeCell ref="A45:A49"/>
    <mergeCell ref="B45:B49"/>
    <mergeCell ref="A76:A79"/>
    <mergeCell ref="B76:B79"/>
    <mergeCell ref="A161:B161"/>
    <mergeCell ref="C161:J161"/>
    <mergeCell ref="A80:A83"/>
    <mergeCell ref="B80:B83"/>
    <mergeCell ref="A84:A87"/>
    <mergeCell ref="A108:A111"/>
    <mergeCell ref="B108:B111"/>
    <mergeCell ref="A115:A117"/>
    <mergeCell ref="B121:B123"/>
    <mergeCell ref="B112:B114"/>
    <mergeCell ref="X24:Y24"/>
    <mergeCell ref="T5:U5"/>
    <mergeCell ref="A124:A125"/>
    <mergeCell ref="B124:B125"/>
    <mergeCell ref="M5:N5"/>
    <mergeCell ref="P5:Q5"/>
    <mergeCell ref="V7:W8"/>
    <mergeCell ref="N8:O8"/>
    <mergeCell ref="P8:Q8"/>
    <mergeCell ref="A50:A54"/>
    <mergeCell ref="B50:B54"/>
    <mergeCell ref="A25:A29"/>
    <mergeCell ref="B25:B29"/>
    <mergeCell ref="A30:A34"/>
    <mergeCell ref="B30:B34"/>
    <mergeCell ref="A35:A39"/>
    <mergeCell ref="K5:L5"/>
    <mergeCell ref="F7:K7"/>
    <mergeCell ref="A112:A114"/>
    <mergeCell ref="K161:O161"/>
    <mergeCell ref="P161:W161"/>
    <mergeCell ref="A96:A99"/>
    <mergeCell ref="B96:B99"/>
    <mergeCell ref="R8:S8"/>
    <mergeCell ref="T8:U8"/>
    <mergeCell ref="A15:A19"/>
    <mergeCell ref="B15:B19"/>
    <mergeCell ref="A20:A24"/>
    <mergeCell ref="B20:B24"/>
    <mergeCell ref="B10:B14"/>
    <mergeCell ref="A10:A14"/>
    <mergeCell ref="F8:G8"/>
    <mergeCell ref="H8:I8"/>
    <mergeCell ref="J8:K8"/>
    <mergeCell ref="B155:B160"/>
    <mergeCell ref="A155:A160"/>
    <mergeCell ref="B84:B87"/>
    <mergeCell ref="A88:A91"/>
    <mergeCell ref="B88:B91"/>
    <mergeCell ref="A92:A95"/>
    <mergeCell ref="B92:B95"/>
    <mergeCell ref="A150:A153"/>
    <mergeCell ref="B150:B153"/>
  </mergeCells>
  <conditionalFormatting sqref="F10">
    <cfRule type="expression" dxfId="64" priority="116">
      <formula>F10&gt;D10</formula>
    </cfRule>
  </conditionalFormatting>
  <conditionalFormatting sqref="J10">
    <cfRule type="expression" dxfId="63" priority="99">
      <formula>J10&gt;D10</formula>
    </cfRule>
  </conditionalFormatting>
  <conditionalFormatting sqref="F10:K10">
    <cfRule type="expression" dxfId="62" priority="71">
      <formula>SUM($F$10:$K$10)&gt;SUM($D$10:$E$10)</formula>
    </cfRule>
  </conditionalFormatting>
  <conditionalFormatting sqref="H11:H107 H114 H119:H137">
    <cfRule type="expression" dxfId="61" priority="69">
      <formula>H11&gt;D11</formula>
    </cfRule>
  </conditionalFormatting>
  <conditionalFormatting sqref="J11:J107 J119:J137">
    <cfRule type="expression" dxfId="60" priority="66">
      <formula>J11&gt;D11</formula>
    </cfRule>
  </conditionalFormatting>
  <conditionalFormatting sqref="L11:L12 N10:N154 P10:P154 R10:R154 T10:T154 L14:L154">
    <cfRule type="expression" dxfId="59" priority="62">
      <formula>L10&gt;F10</formula>
    </cfRule>
  </conditionalFormatting>
  <conditionalFormatting sqref="L11:U12 L14:U154 N13:U13 N10:U10">
    <cfRule type="expression" dxfId="58" priority="61">
      <formula>SUM($F$10:$K$10)&gt;SUM($D$10:$E$10)</formula>
    </cfRule>
  </conditionalFormatting>
  <conditionalFormatting sqref="L13">
    <cfRule type="expression" dxfId="57" priority="58">
      <formula>L13&gt;F13</formula>
    </cfRule>
  </conditionalFormatting>
  <conditionalFormatting sqref="L13:M13">
    <cfRule type="expression" dxfId="56" priority="57">
      <formula>SUM($F$10:$K$10)&gt;SUM($D$10:$E$10)</formula>
    </cfRule>
  </conditionalFormatting>
  <conditionalFormatting sqref="L10">
    <cfRule type="expression" dxfId="55" priority="56">
      <formula>L10&gt;F10</formula>
    </cfRule>
  </conditionalFormatting>
  <conditionalFormatting sqref="L10:M10">
    <cfRule type="expression" dxfId="54" priority="55">
      <formula>SUM($F$10:$K$10)&gt;SUM($D$10:$E$10)</formula>
    </cfRule>
  </conditionalFormatting>
  <conditionalFormatting sqref="N56:N57">
    <cfRule type="expression" dxfId="53" priority="54">
      <formula>N56&gt;H56</formula>
    </cfRule>
  </conditionalFormatting>
  <conditionalFormatting sqref="N56:O57">
    <cfRule type="expression" dxfId="52" priority="53">
      <formula>SUM($F$10:$K$10)&gt;SUM($D$10:$E$10)</formula>
    </cfRule>
  </conditionalFormatting>
  <conditionalFormatting sqref="N77:N79">
    <cfRule type="expression" dxfId="51" priority="52">
      <formula>N77&gt;H77</formula>
    </cfRule>
  </conditionalFormatting>
  <conditionalFormatting sqref="N77:O79">
    <cfRule type="expression" dxfId="50" priority="51">
      <formula>SUM($F$10:$K$10)&gt;SUM($D$10:$E$10)</formula>
    </cfRule>
  </conditionalFormatting>
  <conditionalFormatting sqref="N82:N83">
    <cfRule type="expression" dxfId="49" priority="50">
      <formula>N82&gt;H82</formula>
    </cfRule>
  </conditionalFormatting>
  <conditionalFormatting sqref="N82:O83">
    <cfRule type="expression" dxfId="48" priority="49">
      <formula>SUM($F$10:$K$10)&gt;SUM($D$10:$E$10)</formula>
    </cfRule>
  </conditionalFormatting>
  <conditionalFormatting sqref="N89:N91">
    <cfRule type="expression" dxfId="47" priority="48">
      <formula>N89&gt;H89</formula>
    </cfRule>
  </conditionalFormatting>
  <conditionalFormatting sqref="N89:O91">
    <cfRule type="expression" dxfId="46" priority="47">
      <formula>SUM($F$10:$K$10)&gt;SUM($D$10:$E$10)</formula>
    </cfRule>
  </conditionalFormatting>
  <conditionalFormatting sqref="N94:N95">
    <cfRule type="expression" dxfId="45" priority="46">
      <formula>N94&gt;H94</formula>
    </cfRule>
  </conditionalFormatting>
  <conditionalFormatting sqref="N94:O95">
    <cfRule type="expression" dxfId="44" priority="45">
      <formula>SUM($F$10:$K$10)&gt;SUM($D$10:$E$10)</formula>
    </cfRule>
  </conditionalFormatting>
  <conditionalFormatting sqref="N55:N56">
    <cfRule type="expression" dxfId="43" priority="44">
      <formula>N55&gt;H55</formula>
    </cfRule>
  </conditionalFormatting>
  <conditionalFormatting sqref="N55:O56">
    <cfRule type="expression" dxfId="42" priority="43">
      <formula>SUM($F$10:$K$10)&gt;SUM($D$10:$E$10)</formula>
    </cfRule>
  </conditionalFormatting>
  <conditionalFormatting sqref="N77:N79">
    <cfRule type="expression" dxfId="41" priority="42">
      <formula>N77&gt;H77</formula>
    </cfRule>
  </conditionalFormatting>
  <conditionalFormatting sqref="N77:O79">
    <cfRule type="expression" dxfId="40" priority="41">
      <formula>SUM($F$10:$K$10)&gt;SUM($D$10:$E$10)</formula>
    </cfRule>
  </conditionalFormatting>
  <conditionalFormatting sqref="N82:N83">
    <cfRule type="expression" dxfId="39" priority="40">
      <formula>N82&gt;H82</formula>
    </cfRule>
  </conditionalFormatting>
  <conditionalFormatting sqref="N82:O83">
    <cfRule type="expression" dxfId="38" priority="39">
      <formula>SUM($F$10:$K$10)&gt;SUM($D$10:$E$10)</formula>
    </cfRule>
  </conditionalFormatting>
  <conditionalFormatting sqref="N89:N91">
    <cfRule type="expression" dxfId="37" priority="38">
      <formula>N89&gt;H89</formula>
    </cfRule>
  </conditionalFormatting>
  <conditionalFormatting sqref="N89:O91">
    <cfRule type="expression" dxfId="36" priority="37">
      <formula>SUM($F$10:$K$10)&gt;SUM($D$10:$E$10)</formula>
    </cfRule>
  </conditionalFormatting>
  <conditionalFormatting sqref="N94:N95">
    <cfRule type="expression" dxfId="35" priority="36">
      <formula>N94&gt;H94</formula>
    </cfRule>
  </conditionalFormatting>
  <conditionalFormatting sqref="N94:O95">
    <cfRule type="expression" dxfId="34" priority="35">
      <formula>SUM($F$10:$K$10)&gt;SUM($D$10:$E$10)</formula>
    </cfRule>
  </conditionalFormatting>
  <conditionalFormatting sqref="N103">
    <cfRule type="expression" dxfId="33" priority="34">
      <formula>N103&gt;H103</formula>
    </cfRule>
  </conditionalFormatting>
  <conditionalFormatting sqref="N103:O103">
    <cfRule type="expression" dxfId="32" priority="33">
      <formula>SUM($F$10:$K$10)&gt;SUM($D$10:$E$10)</formula>
    </cfRule>
  </conditionalFormatting>
  <conditionalFormatting sqref="N93:N95">
    <cfRule type="expression" dxfId="31" priority="32">
      <formula>N93&gt;H93</formula>
    </cfRule>
  </conditionalFormatting>
  <conditionalFormatting sqref="N93:O95">
    <cfRule type="expression" dxfId="30" priority="31">
      <formula>SUM($F$10:$K$10)&gt;SUM($D$10:$E$10)</formula>
    </cfRule>
  </conditionalFormatting>
  <conditionalFormatting sqref="R94:R95">
    <cfRule type="expression" dxfId="29" priority="30">
      <formula>R94&gt;L94</formula>
    </cfRule>
  </conditionalFormatting>
  <conditionalFormatting sqref="R94:S95">
    <cfRule type="expression" dxfId="28" priority="29">
      <formula>SUM($F$10:$K$10)&gt;SUM($D$10:$E$10)</formula>
    </cfRule>
  </conditionalFormatting>
  <conditionalFormatting sqref="N56:N57">
    <cfRule type="expression" dxfId="27" priority="28">
      <formula>N56&gt;H56</formula>
    </cfRule>
  </conditionalFormatting>
  <conditionalFormatting sqref="N56:O57">
    <cfRule type="expression" dxfId="26" priority="27">
      <formula>SUM($F$10:$K$10)&gt;SUM($D$10:$E$10)</formula>
    </cfRule>
  </conditionalFormatting>
  <conditionalFormatting sqref="N77:N83">
    <cfRule type="expression" dxfId="25" priority="26">
      <formula>N77&gt;H77</formula>
    </cfRule>
  </conditionalFormatting>
  <conditionalFormatting sqref="N77:O83">
    <cfRule type="expression" dxfId="24" priority="25">
      <formula>SUM($F$10:$K$10)&gt;SUM($D$10:$E$10)</formula>
    </cfRule>
  </conditionalFormatting>
  <conditionalFormatting sqref="N89:N91">
    <cfRule type="expression" dxfId="23" priority="24">
      <formula>N89&gt;H89</formula>
    </cfRule>
  </conditionalFormatting>
  <conditionalFormatting sqref="N89:O91">
    <cfRule type="expression" dxfId="22" priority="23">
      <formula>SUM($F$10:$K$10)&gt;SUM($D$10:$E$10)</formula>
    </cfRule>
  </conditionalFormatting>
  <conditionalFormatting sqref="P77:P79 N77:N79">
    <cfRule type="expression" dxfId="21" priority="22">
      <formula>N77&gt;H77</formula>
    </cfRule>
  </conditionalFormatting>
  <conditionalFormatting sqref="N77:Q79">
    <cfRule type="expression" dxfId="20" priority="21">
      <formula>SUM($F$10:$K$10)&gt;SUM($D$10:$E$10)</formula>
    </cfRule>
  </conditionalFormatting>
  <conditionalFormatting sqref="T131:T134">
    <cfRule type="expression" dxfId="19" priority="20">
      <formula>T131&gt;N131</formula>
    </cfRule>
  </conditionalFormatting>
  <conditionalFormatting sqref="T131:U134">
    <cfRule type="expression" dxfId="18" priority="19">
      <formula>SUM($F$10:$K$10)&gt;SUM($D$10:$E$10)</formula>
    </cfRule>
  </conditionalFormatting>
  <conditionalFormatting sqref="N82:N83">
    <cfRule type="expression" dxfId="17" priority="18">
      <formula>N82&gt;H82</formula>
    </cfRule>
  </conditionalFormatting>
  <conditionalFormatting sqref="N82:O83">
    <cfRule type="expression" dxfId="16" priority="17">
      <formula>SUM($F$10:$K$10)&gt;SUM($D$10:$E$10)</formula>
    </cfRule>
  </conditionalFormatting>
  <conditionalFormatting sqref="N89:N91">
    <cfRule type="expression" dxfId="15" priority="16">
      <formula>N89&gt;H89</formula>
    </cfRule>
  </conditionalFormatting>
  <conditionalFormatting sqref="N89:O91">
    <cfRule type="expression" dxfId="14" priority="15">
      <formula>SUM($F$10:$K$10)&gt;SUM($D$10:$E$10)</formula>
    </cfRule>
  </conditionalFormatting>
  <conditionalFormatting sqref="N94:N95">
    <cfRule type="expression" dxfId="13" priority="14">
      <formula>N94&gt;H94</formula>
    </cfRule>
  </conditionalFormatting>
  <conditionalFormatting sqref="N94:O95">
    <cfRule type="expression" dxfId="12" priority="13">
      <formula>SUM($F$10:$K$10)&gt;SUM($D$10:$E$10)</formula>
    </cfRule>
  </conditionalFormatting>
  <conditionalFormatting sqref="N56:N57">
    <cfRule type="expression" dxfId="11" priority="12">
      <formula>N56&gt;H56</formula>
    </cfRule>
  </conditionalFormatting>
  <conditionalFormatting sqref="N56:O57">
    <cfRule type="expression" dxfId="10" priority="11">
      <formula>SUM($F$10:$K$10)&gt;SUM($D$10:$E$10)</formula>
    </cfRule>
  </conditionalFormatting>
  <conditionalFormatting sqref="N78:N79">
    <cfRule type="expression" dxfId="9" priority="10">
      <formula>N78&gt;H78</formula>
    </cfRule>
  </conditionalFormatting>
  <conditionalFormatting sqref="N78:O79">
    <cfRule type="expression" dxfId="8" priority="9">
      <formula>SUM($F$10:$K$10)&gt;SUM($D$10:$E$10)</formula>
    </cfRule>
  </conditionalFormatting>
  <conditionalFormatting sqref="N94:N95">
    <cfRule type="expression" dxfId="7" priority="8">
      <formula>N94&gt;H94</formula>
    </cfRule>
  </conditionalFormatting>
  <conditionalFormatting sqref="N94:O95">
    <cfRule type="expression" dxfId="6" priority="7">
      <formula>SUM($F$10:$K$10)&gt;SUM($D$10:$E$10)</formula>
    </cfRule>
  </conditionalFormatting>
  <conditionalFormatting sqref="L11:L12 N10:N137 P10:P137 R10:R137 T10:T137 L14:L137">
    <cfRule type="expression" dxfId="5" priority="6">
      <formula>L10&gt;F10</formula>
    </cfRule>
  </conditionalFormatting>
  <conditionalFormatting sqref="L11:U12 L14:U137 N13:U13 N10:U10">
    <cfRule type="expression" dxfId="4" priority="5">
      <formula>SUM($F$10:$K$10)&gt;SUM($D$10:$E$10)</formula>
    </cfRule>
  </conditionalFormatting>
  <conditionalFormatting sqref="L13">
    <cfRule type="expression" dxfId="3" priority="4">
      <formula>L13&gt;F13</formula>
    </cfRule>
  </conditionalFormatting>
  <conditionalFormatting sqref="L13:M13">
    <cfRule type="expression" dxfId="2" priority="3">
      <formula>SUM($F$10:$K$10)&gt;SUM($D$10:$E$10)</formula>
    </cfRule>
  </conditionalFormatting>
  <conditionalFormatting sqref="L10">
    <cfRule type="expression" dxfId="1" priority="2">
      <formula>L10&gt;F10</formula>
    </cfRule>
  </conditionalFormatting>
  <conditionalFormatting sqref="L10:M10">
    <cfRule type="expression" dxfId="0" priority="1">
      <formula>SUM($F$10:$K$10)&gt;SUM($D$10:$E$10)</formula>
    </cfRule>
  </conditionalFormatting>
  <dataValidations count="1">
    <dataValidation type="list" allowBlank="1" showInputMessage="1" showErrorMessage="1" sqref="C5:D5">
      <formula1>Statelist</formula1>
    </dataValidation>
  </dataValidations>
  <printOptions horizontalCentered="1"/>
  <pageMargins left="0.2" right="0.2" top="0.17" bottom="0.17" header="0.17" footer="0.17"/>
  <pageSetup paperSize="9" scale="44" fitToHeight="6" orientation="landscape" r:id="rId1"/>
  <rowBreaks count="4" manualBreakCount="4">
    <brk id="39" max="22" man="1"/>
    <brk id="72" max="22" man="1"/>
    <brk id="103" max="22" man="1"/>
    <brk id="13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Form_I DP</vt:lpstr>
      <vt:lpstr>Form_II ASHAs,HBNC</vt:lpstr>
      <vt:lpstr>Form_III MHT</vt:lpstr>
      <vt:lpstr>Screening Compiled</vt:lpstr>
      <vt:lpstr>Service access Compiled</vt:lpstr>
      <vt:lpstr>Monthlist</vt:lpstr>
      <vt:lpstr>'Form_I DP'!Print_Area</vt:lpstr>
      <vt:lpstr>'Form_II ASHAs,HBNC'!Print_Area</vt:lpstr>
      <vt:lpstr>'Form_III MHT'!Print_Area</vt:lpstr>
      <vt:lpstr>'Screening Compiled'!Print_Area</vt:lpstr>
      <vt:lpstr>'Service access Compiled'!Print_Area</vt:lpstr>
      <vt:lpstr>'Form_III MHT'!Print_Titles</vt:lpstr>
      <vt:lpstr>'Screening Compiled'!Print_Titles</vt:lpstr>
      <vt:lpstr>'Service access Compiled'!Print_Titles</vt:lpstr>
      <vt:lpstr>Statelist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gopal</dc:creator>
  <cp:lastModifiedBy>user</cp:lastModifiedBy>
  <cp:lastPrinted>2019-10-21T08:02:33Z</cp:lastPrinted>
  <dcterms:created xsi:type="dcterms:W3CDTF">2016-05-03T04:59:44Z</dcterms:created>
  <dcterms:modified xsi:type="dcterms:W3CDTF">2019-12-09T08:46:44Z</dcterms:modified>
</cp:coreProperties>
</file>